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ZFENX400\Perfiles\c.martinez\documentos planificacion\PLAN OPERATIVO\Plan Operativo 2021\"/>
    </mc:Choice>
  </mc:AlternateContent>
  <bookViews>
    <workbookView xWindow="0" yWindow="0" windowWidth="28800" windowHeight="11835"/>
  </bookViews>
  <sheets>
    <sheet name="POA 2021" sheetId="2" r:id="rId1"/>
    <sheet name="JURIDICO" sheetId="3" state="hidden" r:id="rId2"/>
  </sheets>
  <definedNames>
    <definedName name="_xlnm.Print_Area" localSheetId="0">'POA 2021'!$A$1:$L$435</definedName>
    <definedName name="_xlnm.Print_Titles" localSheetId="0">'POA 2021'!#REF!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0" i="2" l="1"/>
  <c r="H163" i="2" l="1"/>
  <c r="K363" i="2" l="1"/>
  <c r="K410" i="2"/>
  <c r="K408" i="2"/>
  <c r="K354" i="2" l="1"/>
  <c r="K12" i="2" l="1"/>
  <c r="K40" i="2"/>
</calcChain>
</file>

<file path=xl/sharedStrings.xml><?xml version="1.0" encoding="utf-8"?>
<sst xmlns="http://schemas.openxmlformats.org/spreadsheetml/2006/main" count="1251" uniqueCount="988">
  <si>
    <t>Linea Estratégica:  Promoción y Desarrollo de las Zonas Francas</t>
  </si>
  <si>
    <t>No.</t>
  </si>
  <si>
    <t>Actividades</t>
  </si>
  <si>
    <t>Área Responsable/ Depto. O División</t>
  </si>
  <si>
    <t>Producto Presupuestario:  Empresas reciben permisos para operar como zonas francas en la República Dominicana</t>
  </si>
  <si>
    <t>Eje Estratégico No. 3 END 2030: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</si>
  <si>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Objetivo Estratégico: Estructurar una administración moderna y eficiente que promueva el desarrollo competitivo del sector, que actúe con ética y transparencia, orientada a la obtención de resultados, al servicio de la ciudadanía y del desarrollo nacional.</t>
  </si>
  <si>
    <t>Eje Estratégico No. 1:  Una institución moderna y eficiente</t>
  </si>
  <si>
    <t>Estrategias</t>
  </si>
  <si>
    <t>Meta</t>
  </si>
  <si>
    <t>Indicador</t>
  </si>
  <si>
    <t>Medios de Verificación</t>
  </si>
  <si>
    <t xml:space="preserve">Asistencia técnica a
inversionistas para el
desarrollo de operaciones de
zonas francas </t>
  </si>
  <si>
    <t>Sub-Producto</t>
  </si>
  <si>
    <t>1. Recibir las solicitudes</t>
  </si>
  <si>
    <t>2. Analizar los casos depositados</t>
  </si>
  <si>
    <t>1. Verificar las fechas de vencimiento de los permisos</t>
  </si>
  <si>
    <t>3. Llevar al Consejo Directivo las renovaciones de los permisos de operación</t>
  </si>
  <si>
    <t>4. Cambiar fecha de vencimiento en el LPB</t>
  </si>
  <si>
    <t>2. Elaborar la resolución administrativa</t>
  </si>
  <si>
    <t>3. Firmar por la Dirección Ejecutiva</t>
  </si>
  <si>
    <t xml:space="preserve">4. Entregar a la empresa </t>
  </si>
  <si>
    <t>CONSEJO NACIONAL DE ZONAS FRANCAS DE EXPORTACIÓN</t>
  </si>
  <si>
    <t>PLAN OPERATIVO ANUAL 2021</t>
  </si>
  <si>
    <t>Presupuesto</t>
  </si>
  <si>
    <t>Depto. ZFP</t>
  </si>
  <si>
    <t>Evaluar y analizar las diferentes solicitudes administrativas requeridas por las empresas y operadoras de zonas francas</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</si>
  <si>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</si>
  <si>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</si>
  <si>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Evaluar e identificar carencia de información en los documentos que utiliza el Departamento Jurídico para el desempeño de sus funciones</t>
  </si>
  <si>
    <t xml:space="preserve">Mediar en los conflictos surgidos entre las operadoras y las empresas de zonas francas </t>
  </si>
  <si>
    <t xml:space="preserve">1. Control de quorum </t>
  </si>
  <si>
    <t>2. Elaborar el acta correspondiente</t>
  </si>
  <si>
    <t>Depto. Jurídico</t>
  </si>
  <si>
    <t>Brindar asistencia técnica a los inversionistas</t>
  </si>
  <si>
    <t xml:space="preserve">Participar en ferias internaciones </t>
  </si>
  <si>
    <t>Analizar los cambios en las legislaciones del sector</t>
  </si>
  <si>
    <t>Actualizar la Matriz de Producción Pública Prioritaria 2022</t>
  </si>
  <si>
    <t>Actualizar el Plan Operativo Anual Institucional 2022 y remisión de informes de seguimiento</t>
  </si>
  <si>
    <t>Elaborar las Memorias de Rendición de Cuentas</t>
  </si>
  <si>
    <t>Participar en la Socialización de Programación y Seguimiento del Presupuesto Físico Financiero 2022</t>
  </si>
  <si>
    <t>Plan Estratégico Institucional 2021-2024</t>
  </si>
  <si>
    <t>1. Realizar un levantamiento de las legislaciones</t>
  </si>
  <si>
    <t>3. Realizar propuestas a la Dirección Ejecutiva sobre posibles acciones de ayuda a las empresas del sector</t>
  </si>
  <si>
    <t>4. Apoyar a las empresas que asi lo ameriten</t>
  </si>
  <si>
    <t>1. Realizar estudio de los casos sometidos al departamento</t>
  </si>
  <si>
    <t>1. Intercambio de informaciones, por los medios disponibles (teléfono, correo electrónico, reuniones, comunicaciones escritas, etc.)</t>
  </si>
  <si>
    <t>1. Convocar al diálogo entre las partes del conflicto, a los fines de buscar la mejor solución.</t>
  </si>
  <si>
    <t xml:space="preserve">Productos </t>
  </si>
  <si>
    <t>3.Visitas de control y seguimiento a proyectos nuevos y existentes</t>
  </si>
  <si>
    <t>Fortalecer y controlar el Proceso de Compras</t>
  </si>
  <si>
    <t>Dar seguimiento al flujo de Ingresos</t>
  </si>
  <si>
    <t>Controlar los Gastos de Reposición</t>
  </si>
  <si>
    <t>Fortalecer y controlar el Proceso de Suministro</t>
  </si>
  <si>
    <t>Cumplir con los pagos de las jornadas laborales</t>
  </si>
  <si>
    <t>Coordinar la ejecución anual de las Evaluaciones de Desempeño</t>
  </si>
  <si>
    <t>4.Presentar los casos al Consejo Directivo</t>
  </si>
  <si>
    <t>5. Elaborar las resoluciones que aprueban el permiso de operación</t>
  </si>
  <si>
    <t>2. Informar a la empresa cuando esté próximo a la fecha de vencimiento de su permiso</t>
  </si>
  <si>
    <t>1. Remitir el PEI 2021-2014 revisado y aprobado al MEPyD</t>
  </si>
  <si>
    <t>2. Solicitar la impresión de ejemplares al Depto. Admvo y Financiero</t>
  </si>
  <si>
    <t>3. Socializar con todo el personal</t>
  </si>
  <si>
    <t>1. Recibir los planes de todos los departamentos</t>
  </si>
  <si>
    <t xml:space="preserve">2. Revisar y corregir los planes de cada departamento </t>
  </si>
  <si>
    <t>3. Enviar observaciones a los encargados departamentales de ser necesario</t>
  </si>
  <si>
    <t xml:space="preserve">4. Compilar en un solo documento los POAs corregidos de cada departamento </t>
  </si>
  <si>
    <t>5. Remitir el POA para carga en el sub-portal de transparencia gubernamental y socializar con el STAFF</t>
  </si>
  <si>
    <t>6. Remitir el informe de seguimiento del POA para carga en el Sub portal de Transparencia Gubernamental</t>
  </si>
  <si>
    <t>1. Recibir convocatoria del Ministerio de Economía, Planificación y Desarrollo para trabajar de manera conjunta</t>
  </si>
  <si>
    <t>2. Discutir posibles cambios en los productos del PNPSP de años anteriores</t>
  </si>
  <si>
    <t>3. Realizar los cambios en la plataforma RUTA</t>
  </si>
  <si>
    <t>4. Ajustar presupuesto según la aprobación de DIGEPRES en RUTA</t>
  </si>
  <si>
    <t>5. Aprobar las informaciones digitadas en RUTA</t>
  </si>
  <si>
    <t>6. Realizar seguimiento y monitoreo de la producción en RUTA</t>
  </si>
  <si>
    <t>1. Recibir convocatoria por parte de la Dirección General de Presupuesto</t>
  </si>
  <si>
    <t>2. Asistir a la socialización el día establecido para el CNZFE</t>
  </si>
  <si>
    <t>3. Realizar informe de reunión de los temas tratados en la socialización</t>
  </si>
  <si>
    <t>4. Realizar la programación y seguimiento del presupuesto 2022</t>
  </si>
  <si>
    <t>1. Revisar el autodiagnóstico realizado el año anterior</t>
  </si>
  <si>
    <t>2. Realizar los cambios en el autodiagnóstico de acuerdo al Plan de Mejora</t>
  </si>
  <si>
    <t>3. Realizar reuniones con el Comité de Calidad para discutir el autodiagnóstico</t>
  </si>
  <si>
    <t>Controlar y optimizar los servicios de soporte a la infraestructura</t>
  </si>
  <si>
    <t>Realizar el Mantenimiento de los Espacios y Mobiliario</t>
  </si>
  <si>
    <t>Realizar el mantenimiento de equipos de Infraestructura de apoyo</t>
  </si>
  <si>
    <t>Eficientizar la distribución de correspondencias y transporte en las labores técnicas</t>
  </si>
  <si>
    <t>Optimizar la Flotilla de Vehículos</t>
  </si>
  <si>
    <t>5. Dar seguimiento a la carga del CAF en el SISMAP</t>
  </si>
  <si>
    <t>6. Socialización del Manual de Políticas, Procesos y Procedimientos</t>
  </si>
  <si>
    <t>1. Dar seguimiento a la carga en el SISMAP de la nueva estructura organizacional con su resolución de aprobación.</t>
  </si>
  <si>
    <t>2. Remitir Manual de Organización y Funciones actualizado al MAP para carga en el SISMAP</t>
  </si>
  <si>
    <t>3. Socialización del Manual de Organización y Funciones a todo el personal</t>
  </si>
  <si>
    <t>1. Solicitar los informes de ejecución de actividades  al equipo directivo</t>
  </si>
  <si>
    <t>2. Condensar la información y remitir para revisión a la Dirección Ejecutiva</t>
  </si>
  <si>
    <t>3. Solicitar la impresión de ejemplares al Depto. Admvo y Financiero</t>
  </si>
  <si>
    <t>4. Cargar el Resumen Ejecutivo de las memorias institucionales en el Sistema de Administración de Memorias Institucionales (SAMI)</t>
  </si>
  <si>
    <t>5. Cargar las Memorias Institucionales con todo y sus anexos en el Sistema de Adminitración de Memorias Institucionales (SAMI)</t>
  </si>
  <si>
    <t>6. Remitir de un ejemplar con su debida comunicación firmada por la MAE al Ministerio de la Presidencia</t>
  </si>
  <si>
    <t>1. Recepción de solicitudes de los diferentes departamentos</t>
  </si>
  <si>
    <t>2. Recibir las solicitudes de Suministro</t>
  </si>
  <si>
    <t>3. Seleccionar los suplidores autorizados por el Registro Nacional de Proveedores del Estado</t>
  </si>
  <si>
    <t>4. Cumplir con lo establecido en los umbrales de compras y contrataciones</t>
  </si>
  <si>
    <t>5. Cumplir con lo establecido en el Decreto No. 15-17</t>
  </si>
  <si>
    <t>6. Remitir al comité de compras las solicitudes que apliquen</t>
  </si>
  <si>
    <t>7. Elaborar las órdenes de compras agrupando las solicitudes relacionadas</t>
  </si>
  <si>
    <t>8. Colocación de órdenes y remisión de las mismas a Suministro</t>
  </si>
  <si>
    <t>9. Recibo de factura luego de que Suministro reciba los artículos y remisión de expediente a pago</t>
  </si>
  <si>
    <t>1. Recibir las Novedades de los diferentes departamentos técnicos</t>
  </si>
  <si>
    <t>2. Remitir las Novedades a Contabilidad para emisión de facturas</t>
  </si>
  <si>
    <t>3. Clasificar y firmar las facturas</t>
  </si>
  <si>
    <t>4. Remitir vía digital y/o física las facturas a Contabilidad</t>
  </si>
  <si>
    <t>5. Dar seguimiento al cobro en empresas de acuerdo a su facturación (mensual, trimestral, semestral y anual)</t>
  </si>
  <si>
    <t>6. Dar seguimiento a empresas con Pagos retrasados mediante bloqueo en LPB,  llamadas, comunicaciones y asignación de responsables</t>
  </si>
  <si>
    <t>7. Cobrar la facturación de acuerdo a tipologia (mensual, trimestral, semestral y annual)</t>
  </si>
  <si>
    <t>8. Elaborar informe mensual de ingresos</t>
  </si>
  <si>
    <t>1. Autorizar los consumos debidamente justificados</t>
  </si>
  <si>
    <t>2. Elaborar las facturas a suplidores informales de la institución</t>
  </si>
  <si>
    <t>3. Reponer la caja chica basado en las normativas de manejo y uso de dicho fondo</t>
  </si>
  <si>
    <t>4. Elaborar informe mensual de gastos</t>
  </si>
  <si>
    <t>1. Recibir las solicitudes de los diferentes departamentos</t>
  </si>
  <si>
    <t>2. Autorizar el despacho de suministros</t>
  </si>
  <si>
    <t>3. Facturar el material solicitado por los departamentos</t>
  </si>
  <si>
    <t>4. Entregar los suministros</t>
  </si>
  <si>
    <t>5. Llevar el control del consumo mensual por departamento</t>
  </si>
  <si>
    <t>1. Pagar mensualmente mediante nómina</t>
  </si>
  <si>
    <t>1. Revisar los expedientes del personal con observaciones para su evaluación</t>
  </si>
  <si>
    <t>2. Completar el formulario de evaluación de Desempeño</t>
  </si>
  <si>
    <t xml:space="preserve">3. Retroalimentar a cada empleado los resultados de su evaluación </t>
  </si>
  <si>
    <t>5. Remitir al Map las evaluaciones dando cumplimiento a la normativa de Evaluación y canalización del Bono de Desempeño a Servidores de Carrera</t>
  </si>
  <si>
    <t>1. Establecer los horarios de trabajo para optimizar el consumo de energía</t>
  </si>
  <si>
    <t>2. Coordinar los viajes y rutas para optimización del combustible</t>
  </si>
  <si>
    <t>3. Incrementar el uso del internet para reducir las llamadas al exterior</t>
  </si>
  <si>
    <t>1. Limpieza diaria de las áreas</t>
  </si>
  <si>
    <t>3. Pintar, brillar pisos y limpieza de alfombras</t>
  </si>
  <si>
    <t>4. Realizar reparaciones menores al mobiliario</t>
  </si>
  <si>
    <t>5. Dar mantenimiento de las fotocopiadoras</t>
  </si>
  <si>
    <t>1. Dar mantenimiento al ascensor</t>
  </si>
  <si>
    <t>2. Mantenimiento de la planta eléctrica</t>
  </si>
  <si>
    <t>3. Dar mantenimiento a la planta eléctrica</t>
  </si>
  <si>
    <t>4. Dar mantenimiento a los aires acondicionados</t>
  </si>
  <si>
    <t xml:space="preserve">1. Recibir las solicitudes de transferencia de empleados a otras áreas. </t>
  </si>
  <si>
    <t xml:space="preserve">2. Recibir y distribuir documentos en las diferentes áreas de la institución </t>
  </si>
  <si>
    <t>3. Elaborar la ruta diaria de los choferes</t>
  </si>
  <si>
    <t>4. Priorizar las rutas para distribución de documentación acorde con su ubicación geográfica</t>
  </si>
  <si>
    <t>5. Reducir los viajes semanales evaluando las solicitudes de los diferentes departamento para optimizar los recursos de combustible y viáticos choferes</t>
  </si>
  <si>
    <t xml:space="preserve">1. Entregar diariamente los vehiculos al Depto. De Seguridad </t>
  </si>
  <si>
    <t>2. Reportar de inmediato las averías mecánicas o accidentes</t>
  </si>
  <si>
    <t>3. Evaluar las alternativas necesarias de cotizaciones para garantizar calidad y costo</t>
  </si>
  <si>
    <t>4. Renovar anualmente los marbetes de placa</t>
  </si>
  <si>
    <t>5. Renovar anualmente los Seguros de vehículos</t>
  </si>
  <si>
    <t>6. Adquirir vehículos</t>
  </si>
  <si>
    <t>7. Velar con el cumplimiento del lavado de los vehículos</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</si>
  <si>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</si>
  <si>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</si>
  <si>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</si>
  <si>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</si>
  <si>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</si>
  <si>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</si>
  <si>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</si>
  <si>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</si>
  <si>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</si>
  <si>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4. Dar seguimiento a la solicitud de instalación de la empresa</t>
  </si>
  <si>
    <t xml:space="preserve">5. Dar asistencia en proceso de instalación de la empresa </t>
  </si>
  <si>
    <t>1. Identificar ferias internacionales de interés para atracción de inversión a RD</t>
  </si>
  <si>
    <t>2. Realizar presupuesto de participación en la feria</t>
  </si>
  <si>
    <t>3. Realizar el montaje de stand o visita a la feria</t>
  </si>
  <si>
    <t>4. Realizar contactos con los visitantes al stand</t>
  </si>
  <si>
    <t>5. Dar seguimiento a las empresas contactadas en la feria con posibilidad de instalarse en RD</t>
  </si>
  <si>
    <t xml:space="preserve">Contribuir con la implementación de iniciativas para el fortalecimiento de la Logística y la facilitación del comercio en la República Dominicana </t>
  </si>
  <si>
    <t xml:space="preserve">Identificar nuevos prospectos de inversión con el apoyo de información inteligencia de mercados (Investment Map, Big Data, etc.) </t>
  </si>
  <si>
    <t>Analizar los principales obstáculos que limitan el crecimiento y desarrollo de las Empresas de Zona Francas, incluyendo aquellos factores que amenazan su permanencia en la República Dominicana</t>
  </si>
  <si>
    <t>Incidir y participar activamente en la implementación y consolidación de la política comercial de la República Dominicana, específicamente en aquellos temas de especial relevancia para el sector de zonas francas</t>
  </si>
  <si>
    <t>Realizar el seguimiento, registro y monitoreo de los indicadores económicos, competitivos, y laborales de la República Dominicana, y sus principales países competidores</t>
  </si>
  <si>
    <t>Elaborar resúmenes trimestrales incluyendo las proyecciones sobre el comportamiento de las exportaciones y otras variables económicas de zona franca, así como la opinión de los principales líderes sectoriales</t>
  </si>
  <si>
    <t>Celebrar ronda de negocios B2B con la participación de empresas de zonas francas y la industria local. Subsector(es) a ser definidos, según necesidades e intereses de las empresas</t>
  </si>
  <si>
    <t>Ejecutar el plan de capacitación y formación técnica para las empresas del sector y la industria nacional</t>
  </si>
  <si>
    <t>Elaborar perfiles de intercambio comercial de la RD con otros países</t>
  </si>
  <si>
    <t>Elaborar informes de actualización de empleos en las empresas del sector</t>
  </si>
  <si>
    <t>Elaborar el Informe Estadístico del sector del año 2020</t>
  </si>
  <si>
    <t>Iniciar el Censo 2021 para la recolección de las informaciones estadísticas del sector</t>
  </si>
  <si>
    <t>Fecha de Cumplimiento</t>
  </si>
  <si>
    <t>Enero-Diciembre</t>
  </si>
  <si>
    <t>Enero-Junio</t>
  </si>
  <si>
    <t>Enero-Marzo</t>
  </si>
  <si>
    <t>Julio-Diciembre</t>
  </si>
  <si>
    <t>Abril-Junio</t>
  </si>
  <si>
    <t>Octubre-Diciembre</t>
  </si>
  <si>
    <t>Junio-Agosto</t>
  </si>
  <si>
    <t>PEI Aprobado y socializado</t>
  </si>
  <si>
    <t>PEI 2021-2024 cargado en el portal institucional</t>
  </si>
  <si>
    <t>POA aprobado y socializado</t>
  </si>
  <si>
    <t xml:space="preserve">*POA 2022 cargado en el Portal Institucional
*Informes de seguimiento de ejecución </t>
  </si>
  <si>
    <t>Matriz de producción pública prioritaria aprobada y cargada en el Sistema RUTA</t>
  </si>
  <si>
    <t>Matriz de producción pública prioritaria aprobada y socializada</t>
  </si>
  <si>
    <t xml:space="preserve">Remisión de formato de programación y seguimiento presupuestario </t>
  </si>
  <si>
    <t>Indicador actualizado en el SISMAP</t>
  </si>
  <si>
    <t>Memorias institucionales aprobada y socializada</t>
  </si>
  <si>
    <t>10. Elaborar el PACC del año 2022</t>
  </si>
  <si>
    <t>Mayo-Julio</t>
  </si>
  <si>
    <t>*Carga en el sistema SAMI
*Carga en el Sub-Portal de Transparencia</t>
  </si>
  <si>
    <t>Informe mensual de ingresos</t>
  </si>
  <si>
    <t>Inventario de materiales</t>
  </si>
  <si>
    <t>Comprobante de pago</t>
  </si>
  <si>
    <t xml:space="preserve">4. Remitir los formularios debidamente firmados a Recursos Humanos </t>
  </si>
  <si>
    <t>Reporte de evaluación por desempeño en el SISMAP</t>
  </si>
  <si>
    <t>Porcentaje de ahorro en consumo de energía</t>
  </si>
  <si>
    <t>2. Fumigar periódicamente las instalaciones</t>
  </si>
  <si>
    <t>Reportes de mantenimiento</t>
  </si>
  <si>
    <t>Reporte de remozamiento</t>
  </si>
  <si>
    <t>Reporte de gastos en la flotilla de vehiculos</t>
  </si>
  <si>
    <t>Reporte de rutas de distribución de correspondencias</t>
  </si>
  <si>
    <t>No. De material promocional proyectado vs. Ejecutado</t>
  </si>
  <si>
    <t>*solicitud de impresión material promocional
*Reporte de entrega de materiales</t>
  </si>
  <si>
    <t>No. De empresas captadas</t>
  </si>
  <si>
    <t>Informes de participación en ferias internacionales</t>
  </si>
  <si>
    <t>Agenda de visitas</t>
  </si>
  <si>
    <t>No. De visitas a parques y empresas de zonas francas</t>
  </si>
  <si>
    <t>No. De participación en ferias internacionales</t>
  </si>
  <si>
    <t>No. De participación en reuniones</t>
  </si>
  <si>
    <t>Informes de participación</t>
  </si>
  <si>
    <t xml:space="preserve">1.Participar en reuniones mensuales generales del Clúster de Logística de la República Dominicana (CLRD) </t>
  </si>
  <si>
    <t>2.Apoyar al CLRD en los ejes de trabajo: e-commerce y desarrollo de nuevos negocios</t>
  </si>
  <si>
    <t>1. Capturar información estratégica sobre empresas con alto potencial para invertir en Zona Francas en RD</t>
  </si>
  <si>
    <t>2. Realizar y depurar listas de empresas actractivas para el país (según países y/o regiones de origen) utilizando el Investment Map</t>
  </si>
  <si>
    <t>1. Tabular datos levantados a través de encuesta anual CNZFE y estratificación según principales categorías</t>
  </si>
  <si>
    <t>2. Elaborar los informes/resumen ejecutivo de resultados</t>
  </si>
  <si>
    <t>3. Difundir el informe final para su utilización en actividades indicadas por la Dirección Ejecutiva</t>
  </si>
  <si>
    <t xml:space="preserve">3. Elaborar informes de avances y resultados </t>
  </si>
  <si>
    <t>1. Revisión y actualización mensual de Matriz, según fuentes de información identificadas.</t>
  </si>
  <si>
    <t>2. Difusión de Matriz actualizada y/o indicadores específicos, según demanda de grupos de interés, previa autorización de la Dirección Ejecutiva</t>
  </si>
  <si>
    <t>2. Implementar las actividades aprobadas</t>
  </si>
  <si>
    <t>No. De procesos de negociaciones comerciales</t>
  </si>
  <si>
    <t>Informes de negociaciones comerciales</t>
  </si>
  <si>
    <t>Informe de análisis del sector</t>
  </si>
  <si>
    <t>Informe de análisis del sector elaborado y socializado</t>
  </si>
  <si>
    <t>Matriz actualizada y socializada</t>
  </si>
  <si>
    <t>Matriz de seguimiento y monitoreo de indicadores económicos</t>
  </si>
  <si>
    <t>1. Participar en reuniones periódicas de la Red Nacional de Producción Más Limpia, en condición de miembro observador</t>
  </si>
  <si>
    <t>2. Realizar talleres sobre diagnóstico y postulación al Premio Nacional de Producción Más Limpia, en coordinación con RED</t>
  </si>
  <si>
    <t>Informe de avances y resultados</t>
  </si>
  <si>
    <t>Promover la participación de las empresas de zonas francas en el Premio Nacional de Producción Más Limpia</t>
  </si>
  <si>
    <t>No. De talleres sobre diagnóstico y postulación</t>
  </si>
  <si>
    <t>2. Procesamiento y análisis de datos obtenidos en fuentes indicadas</t>
  </si>
  <si>
    <t>3. Difusión de informes finales a usuarios y grupos de interés, previa autorización de la Dirección Ejecutiva</t>
  </si>
  <si>
    <t>1. Revisión mensual y trimestral de fuentes secundarias de información, basadas en datos directos y datos espejos (BCRD, USITC Dataweb, TradeMap y EuroSTAT)</t>
  </si>
  <si>
    <t>Remisión de informes a grupos de interés</t>
  </si>
  <si>
    <t>No. De resumenes trimestrales elaborados y socializados</t>
  </si>
  <si>
    <t>1. Coordinar reuniones entre las instituciones responsables</t>
  </si>
  <si>
    <t>2. Realizar invitación a las empresas  de zonas francas</t>
  </si>
  <si>
    <t>3. Confirmar la participacion de las empresas de zonas francas invitadas</t>
  </si>
  <si>
    <t>4. Coordinar reuniones entre las empresas que asistirá al B2B</t>
  </si>
  <si>
    <t>5. Realizar jornada de reuniones entres las empresas que asistirán al B2B</t>
  </si>
  <si>
    <t>No. De rondas de negocios B2B realizadas</t>
  </si>
  <si>
    <t>Informes de seguimiento</t>
  </si>
  <si>
    <t>1. Participar en evento</t>
  </si>
  <si>
    <t>2. Realizar contacto y participar en reuniones, con representantes de empresas con potencial de realizar inversiones en nuestro país, las cuales ofrezcan materias primas y servicios para empresas del sector de zonas francas.</t>
  </si>
  <si>
    <t>3. Dar seguimiento a potenciales inversionistas.</t>
  </si>
  <si>
    <t>Base de datos del área</t>
  </si>
  <si>
    <t>1. Planificar el programa de capacitación, junto a instituciones afines.</t>
  </si>
  <si>
    <t>2. Coordinar y organizar el plan de capacitación y formación</t>
  </si>
  <si>
    <t>3. Enviar invitaciones a las empresas del sector</t>
  </si>
  <si>
    <t>1. Culminar acopio formularios censo</t>
  </si>
  <si>
    <t>2. Procesar los datos</t>
  </si>
  <si>
    <t>3. Validar registros</t>
  </si>
  <si>
    <t>4. Elaborar informe general</t>
  </si>
  <si>
    <t>Informe Estadístico Anual</t>
  </si>
  <si>
    <t>1. Construcción base de datos por región. Revisión</t>
  </si>
  <si>
    <t>2. Elaboración cuadros y gráficos regiones y subsectores</t>
  </si>
  <si>
    <t>3. Diseñar los informes estadísticos</t>
  </si>
  <si>
    <t>4. Revisión contenido cuadros y gráficos</t>
  </si>
  <si>
    <t>5. Publicación en la página web de la institución</t>
  </si>
  <si>
    <t>Informes estadísticos publicados en el sub-portal transparencia</t>
  </si>
  <si>
    <t>No. De informes estadísticos elaborados y publicados</t>
  </si>
  <si>
    <t xml:space="preserve">1. Solicitar información a diferentes organismos </t>
  </si>
  <si>
    <t>2. Elaborar el perfil del país solicitado</t>
  </si>
  <si>
    <t>3. Entregar al departamento que haya solicitado la información</t>
  </si>
  <si>
    <t>No. De perfiles elaborados</t>
  </si>
  <si>
    <t>Remisión de perfiles al departamento solicitante</t>
  </si>
  <si>
    <t>2. Realizar reportes de los empleos generados por las empresas</t>
  </si>
  <si>
    <t>3. Evaluar y comparar</t>
  </si>
  <si>
    <t>4. Enviar a la Dirección Ejecutiva, al Banco Central de la RD y la Oficina Nacional de Estadísticas</t>
  </si>
  <si>
    <t>1. Contactar a las empresas a través de diferentes vias, solicitando número de empleos de las empresas en operación</t>
  </si>
  <si>
    <t>Remisión de informes de actualización de empleos</t>
  </si>
  <si>
    <t>Censo 2021</t>
  </si>
  <si>
    <t>No. De propuestas a aplicar en las empresas del sector</t>
  </si>
  <si>
    <t>Informe de propuestas</t>
  </si>
  <si>
    <t>Informe de reuniones</t>
  </si>
  <si>
    <t>No. De reuniones realizadas</t>
  </si>
  <si>
    <t>Informe de estudio de casos</t>
  </si>
  <si>
    <t>Actas elaboradas</t>
  </si>
  <si>
    <t>No. De estudio de casos recibidos</t>
  </si>
  <si>
    <t>No. De intecambio de informaciones</t>
  </si>
  <si>
    <t>No. De reuniones del consejo directivo</t>
  </si>
  <si>
    <t>1. Adecuar la estructura del personal a la realidad funcional</t>
  </si>
  <si>
    <t>Manual de cargos actualizado</t>
  </si>
  <si>
    <t>Informe de ejecución del plan</t>
  </si>
  <si>
    <t>Informe de implementación</t>
  </si>
  <si>
    <t>Sistema de Monitoreo de la Administración Pública (SISMAP)</t>
  </si>
  <si>
    <t>6. Actualizar el indicador Gestión del Rendimiento</t>
  </si>
  <si>
    <t>Informe de Autorizaciones administrativas realizadas</t>
  </si>
  <si>
    <t>Informe de solicitudes aprobadas</t>
  </si>
  <si>
    <t>Listado de control de vigencias de permisos</t>
  </si>
  <si>
    <t>Informe de gastos</t>
  </si>
  <si>
    <t>Proveer soporte técnico a todos los usuarios de la institución</t>
  </si>
  <si>
    <t>Renovar los servicios de firewall, antivirus, antispyware y filtrado Web para los equipos de la institución</t>
  </si>
  <si>
    <t>Realizar la planificación estratégica y presupuestaria del departamento</t>
  </si>
  <si>
    <t>Fortalecer el Sistema LIVE PRO BUSINESS (LPB) en sus diversos módulos.</t>
  </si>
  <si>
    <t>1. Registrar acorde  a lo establecido los casos requeridos por los usuarios.</t>
  </si>
  <si>
    <t>2. Dar solución a los casos en los tiempos establecidos.</t>
  </si>
  <si>
    <t>3. Documentar solución.</t>
  </si>
  <si>
    <t>4. Cerrar caso.</t>
  </si>
  <si>
    <t>1. Determinar la caducidad del servicio e incluir renovación en presupuesto departamental.</t>
  </si>
  <si>
    <t>3. Recepción del servicio por el tiempo acordado.</t>
  </si>
  <si>
    <t>4. Validar la funcionalidad del servicio según lo acordado.</t>
  </si>
  <si>
    <t>1. Realizar la solicitud a la OPTIC.</t>
  </si>
  <si>
    <t>2. Cumplir con lo establecido para aprobar la NORTIC.</t>
  </si>
  <si>
    <t>3. Recibir evaluación de auditores.</t>
  </si>
  <si>
    <t>4. Recibir certificación de cumplimiento.</t>
  </si>
  <si>
    <t>2. Hacer solicitud renovación del servicio.</t>
  </si>
  <si>
    <t>1. Coordinar los trabajos con cada involucrado responsable de alguna tarea.</t>
  </si>
  <si>
    <t>2. Asignar adecuadamente los recursos para la ejecución de la tarea.</t>
  </si>
  <si>
    <t>3. Velar para que se concluya en la fecha acordada.</t>
  </si>
  <si>
    <t>1. Participar en reuniones de staff.</t>
  </si>
  <si>
    <t>2. Identificar los temas que impactan el departamento de TI tanto en el ámbito estratégico como en el presupuestario.</t>
  </si>
  <si>
    <t>3. Realizar POA y  PACC del año correspondiente.</t>
  </si>
  <si>
    <t>1. Revisión y Adecuación formularios para inicio del Censo 2021</t>
  </si>
  <si>
    <t>2. Remitir formulario digital a todas las empresas y parques operando, colgarlo en la web</t>
  </si>
  <si>
    <t>3. Solicitar informaciones estadisticas a instituciones fuentes de datos</t>
  </si>
  <si>
    <t>4. Realizar visitas de acopio de formularios y validación de datos</t>
  </si>
  <si>
    <t>Febrero-Diciembre</t>
  </si>
  <si>
    <t>2. Identificar cuáles impactan al sector zonas francas</t>
  </si>
  <si>
    <t>2. Realizar las recomendaciones que apliquen</t>
  </si>
  <si>
    <t>Establecer un enlace directo con la Dirección General de Impuestos Internos (DGII) y la Dirección General de Aduanas (DGA).</t>
  </si>
  <si>
    <t>Dar soporte jurÍdico a la D. E. en las reuniones del Consejo Directivo</t>
  </si>
  <si>
    <t>3. Elaborar las resoluciones tomadas por el CD</t>
  </si>
  <si>
    <t>2. Realizar reuniones periódicas con los actores del sector, sean a solicitud de ellas o  a requerimiento de la institución</t>
  </si>
  <si>
    <t xml:space="preserve">3. Hacer un levantamiento de las empresas </t>
  </si>
  <si>
    <t>4. Rendir el informe correspondiente a la D.E.</t>
  </si>
  <si>
    <t>Correos de intercambio</t>
  </si>
  <si>
    <t>Planificar y formular el anteproyecto del presupuesto de ingresos y gastos corrientes de la entidad en el SIGEF</t>
  </si>
  <si>
    <t>División de Contabilidad</t>
  </si>
  <si>
    <t>6. Realizar Cuadro Previsiones Regalia y Prestaciones laborales</t>
  </si>
  <si>
    <t>8. Cuadre de ingresos por oficinas con el punto de ventas y el VUCE.</t>
  </si>
  <si>
    <t>1. Realizar Declaraciones Juradas de Impuestos Mensualmente del IR-3, IR-4, IR-606,607,608, IT-1, IR-17</t>
  </si>
  <si>
    <t>1. Realizar disponibilidad de cuenta Operativa</t>
  </si>
  <si>
    <t>Informe de descargos</t>
  </si>
  <si>
    <t>Reporte del SIGEF</t>
  </si>
  <si>
    <t>Comunicación de remisión</t>
  </si>
  <si>
    <t>Reporte de la TSS</t>
  </si>
  <si>
    <t>Estados Financieros</t>
  </si>
  <si>
    <t>2.Realizar solicitud departamento administrativo.</t>
  </si>
  <si>
    <t>Certificación de renovación</t>
  </si>
  <si>
    <t>Certificación solicitada y aprobada</t>
  </si>
  <si>
    <t>Certificado de renovación</t>
  </si>
  <si>
    <t>POA general</t>
  </si>
  <si>
    <t xml:space="preserve">Evaluar e identificar documentación incompleta </t>
  </si>
  <si>
    <t>*Factura de consumo de energía
*Reporte de Rutas</t>
  </si>
  <si>
    <t>7. Registrar las Cuentas por Pagar Proveedores en el Sistema DacEasy. Empleados, Acuerdo de Servicios.)</t>
  </si>
  <si>
    <t>1. Solicitar por fondo y naturaleza de cuentas el certificado de apropiacion presupuestaria</t>
  </si>
  <si>
    <t>2. Solicitar por fondo y naturaleza de cuentas el certificado de cuota a comprometer</t>
  </si>
  <si>
    <t>4. Realizar cuadro por cuentas y susbcuentas de acuerdo a la naturaleza del gasto mensualmente</t>
  </si>
  <si>
    <t>5. Realizar carta solicitando el monto asignado en el mes por gastos corrientes y de capital</t>
  </si>
  <si>
    <t>1. Solicitar la apropiación de nómina y aprobarla</t>
  </si>
  <si>
    <t>3.Cargar nómina y generar libramiento de pago</t>
  </si>
  <si>
    <t>Llevar un control de las vigencias de los permisos de instalación de cada empresa</t>
  </si>
  <si>
    <t>Realizar las autorizaciones administrativas que solicita cada empresa, de exoneración de impuestos en la importación de materia prima, maquinaria y equipos</t>
  </si>
  <si>
    <t>Elaborar Informes Estadísticos por región y subsectores 2020</t>
  </si>
  <si>
    <t>Herramienta de Categorización de Empresas Mipymes para el Subsector de Dispositivos Médicos de Zonas Francas.</t>
  </si>
  <si>
    <t xml:space="preserve">1. Recibir información de las empresas de zonas francas y empresas locales. </t>
  </si>
  <si>
    <t xml:space="preserve">2. Digitar las informaciones en la base de datos. </t>
  </si>
  <si>
    <t>3. Utilizar la base de datos para suministrar información a las empresas que lo requieran.</t>
  </si>
  <si>
    <t>4. Puesta en marcha de una plataforma digital para categorización de proveedores.</t>
  </si>
  <si>
    <t>4. Elaborar informes de las capacitaciones realizadas y cantidad de participantes.</t>
  </si>
  <si>
    <t xml:space="preserve">1. Determinar la necesidad de las áreas involucradas </t>
  </si>
  <si>
    <t>2. Socializar y acordar con el proveedor los terminos de referencia</t>
  </si>
  <si>
    <t>3. Implementación y/o desarrollo de la solución</t>
  </si>
  <si>
    <t>Gestionar el desarrollo e implementación del Sistema Financiero y Administrativo</t>
  </si>
  <si>
    <t>Junio-Diciembre</t>
  </si>
  <si>
    <t>Renovar la certificación NORTIC E1:2018 (OPTIC) sobre la gestión de las redes sociales en los organismos gubernamentales.</t>
  </si>
  <si>
    <t>Mayo</t>
  </si>
  <si>
    <t>Certificado en NORTIC E1:2018</t>
  </si>
  <si>
    <t>División de Comunicaciones/ Depto. TIC</t>
  </si>
  <si>
    <t>Eje Estratégico No. 1 PEI 2021-2024:  Una institución moderna y eficiente</t>
  </si>
  <si>
    <t>1. Implementación de Plan de Mejora</t>
  </si>
  <si>
    <t>2 Seguimiento a la implementación de mejora</t>
  </si>
  <si>
    <t>3. Remitir informe de ejecución del plan de mejora</t>
  </si>
  <si>
    <t>4. Recibir el informe por parte del MAP</t>
  </si>
  <si>
    <t>Implementar las mejoras en consonancia con la encuesta de clima organizacional, análisis de procesos, controles y procedimientos técnicos de valoración de absentismo laboral</t>
  </si>
  <si>
    <t>División de Comunicaciones</t>
  </si>
  <si>
    <t xml:space="preserve">Enero-Diciembre </t>
  </si>
  <si>
    <t xml:space="preserve">Abril </t>
  </si>
  <si>
    <t>Febrero</t>
  </si>
  <si>
    <t xml:space="preserve">Julio </t>
  </si>
  <si>
    <t>5 de abril y diciembre</t>
  </si>
  <si>
    <t xml:space="preserve">Febrero y octubre </t>
  </si>
  <si>
    <t>Febrero y septiembre</t>
  </si>
  <si>
    <t>Febrero, Agosto, Noviembre</t>
  </si>
  <si>
    <t xml:space="preserve">Enero </t>
  </si>
  <si>
    <t xml:space="preserve">Febrero </t>
  </si>
  <si>
    <t xml:space="preserve">Abril, Agosto, Diciembre </t>
  </si>
  <si>
    <t xml:space="preserve">Carpeta de prensa </t>
  </si>
  <si>
    <t xml:space="preserve">Carpeta de Media Tours </t>
  </si>
  <si>
    <t xml:space="preserve">Redes sociales </t>
  </si>
  <si>
    <t xml:space="preserve">Redes sociales, medios de comunicación y página web del CNZFE. </t>
  </si>
  <si>
    <t xml:space="preserve">Página web del CNZFE y actores del sector. </t>
  </si>
  <si>
    <t xml:space="preserve">Página web, fotos, eventos, medios, redes sociales </t>
  </si>
  <si>
    <t xml:space="preserve">Correo institucional </t>
  </si>
  <si>
    <t>Indicador (es)</t>
  </si>
  <si>
    <t>Objetivo Estratégico No. 1: Estructurar una administración moderna y eficiente que promueva el desarrollo competitivo del sector, que actúe con ética y transparencia, orientada a la obtención de resultados, al servicio de la ciudadanía y del desarrollo nacional.</t>
  </si>
  <si>
    <t>Resultados Institucionales PEI</t>
  </si>
  <si>
    <t xml:space="preserve">Producto </t>
  </si>
  <si>
    <t>Política de Gobierno: Hacia un Estado moderno e institucional</t>
  </si>
  <si>
    <t>Impacto de la Política: Apoyo sostenido a la administración pública eficiente, transparente y orientada a resultados</t>
  </si>
  <si>
    <t>EJE 1 END 2030, Objetivo General: 1.1. Administración pública eficiente, transparente y orientada a resultados</t>
  </si>
  <si>
    <t>Riesgos</t>
  </si>
  <si>
    <t>Monto Presupuestado</t>
  </si>
  <si>
    <t>Unidad de Medida</t>
  </si>
  <si>
    <t>1.1. Detección de desviaciones en los planes, programas y proyectos institucionales</t>
  </si>
  <si>
    <t>Porcentaje de acciones ejecutadas</t>
  </si>
  <si>
    <t>R1.1. Fortalecido el seguimiento de los planes, programas y proyectos institucionales</t>
  </si>
  <si>
    <t>Departamento de Recursos Humanos</t>
  </si>
  <si>
    <t>Depto. De RRHH/Depto. PyD</t>
  </si>
  <si>
    <t>Departamento de Planificación y Desarrollo</t>
  </si>
  <si>
    <t>R1.2. Delimitado los niveles de jerarquías institucionales y la distribución de las funciones</t>
  </si>
  <si>
    <t>R1.3. Fortalecidas las competencias del talento humano del CNZFE</t>
  </si>
  <si>
    <t>1.2.Fortalecimiento de la estructura organizativa</t>
  </si>
  <si>
    <t>1.3.Fortalecimiento del reclutamiento y selección por carrera administrativa</t>
  </si>
  <si>
    <t>1.4. Profesionalización del talento humano</t>
  </si>
  <si>
    <t>2. Solicitar asistencia técnica a la Dirección de Análisis del Trabajo y Remuneración del MAP</t>
  </si>
  <si>
    <t>3. Elaborar Manual de Cargos</t>
  </si>
  <si>
    <t>4. Remitir Manual de Cargos para aprobación y validación</t>
  </si>
  <si>
    <t>5. Socializar cambios con el personal</t>
  </si>
  <si>
    <t>1. Realizar diagnóstico de necesidades y prioridades en materia de Recursos Humanos</t>
  </si>
  <si>
    <t>2. Solicitar aprobación de la MAE</t>
  </si>
  <si>
    <t>3. Solicitar asistencia técnica a la Dirección de Sistemas de Carrera en el MAP</t>
  </si>
  <si>
    <t>4. Realizar convocatoria del concurso por los diferentes medios</t>
  </si>
  <si>
    <t>5.Realizar convocatoria del concurso por los diferentes medios</t>
  </si>
  <si>
    <t>6.Completar proceso del concurso</t>
  </si>
  <si>
    <t>7. Dar seguimiento a la carga del dossier de documentos del mismo en el SISMAP</t>
  </si>
  <si>
    <t xml:space="preserve">Proporción de unidades organizativas creadas </t>
  </si>
  <si>
    <t>Porcentaje de personal de nuevo ingreso para cargos de carrera</t>
  </si>
  <si>
    <t>Porcentaje del personal capacitado</t>
  </si>
  <si>
    <t>R1.4. Mitigados los riesgos identificados en los procesos por cada área</t>
  </si>
  <si>
    <t>Porcentaje de riesgos mitigados</t>
  </si>
  <si>
    <t>Comité de Riesgos</t>
  </si>
  <si>
    <t>1.5. Implementada la Gestión de Riesgos</t>
  </si>
  <si>
    <t>Implementar la Metodologia de valoración y Administración de Riesgos</t>
  </si>
  <si>
    <t>1. Elaborar Matriz de identificación de riesgos</t>
  </si>
  <si>
    <t>3. Acopio de las matrices completadas</t>
  </si>
  <si>
    <t>4. Elaborar Plan de Mitigación de Riesgos</t>
  </si>
  <si>
    <t>5. Elaborar y remitir informe de implementación del Plan de Mitigación de Riesgos</t>
  </si>
  <si>
    <t>2. Remitir matriz a las áreas</t>
  </si>
  <si>
    <t>Julio y Diciembre</t>
  </si>
  <si>
    <t>Departamento Administrativo y Financiero</t>
  </si>
  <si>
    <t xml:space="preserve">1. Completar autodiagnóstico </t>
  </si>
  <si>
    <t>2. Identificar evidencias para carga en el sistema</t>
  </si>
  <si>
    <t>3. Solicitar las evidencias a las áreas</t>
  </si>
  <si>
    <t>4. Elaborar informe de implementación de las NOBACI</t>
  </si>
  <si>
    <t>5. Socializar Informe del indicador a las áreas.</t>
  </si>
  <si>
    <t>Realizar los informes de Estados Financieros Mensuales</t>
  </si>
  <si>
    <t>1. Aplicar en el sistema Dac-Easy, todos los libramientos pagados en el mes.</t>
  </si>
  <si>
    <t xml:space="preserve"> 2. Realizar Entradas de Diarios Recurrentes.  (Registro Nóminas, Amortizaciones, Previsiones, Depreciacion Activos, Suministros, Conciliaciones Bancarias, Retenciones y pagos de Impuestos.)</t>
  </si>
  <si>
    <t>3.  Registrar las Cuentas por Cobrar en el Sistema DacEasy. (Facturacion por Servicios, CxC Empleados, Acuerdo de Servicios.)</t>
  </si>
  <si>
    <t>4.  Realizar Conciliaciones Bancarias Mensuales.</t>
  </si>
  <si>
    <t>5.  Realizar Registros de Activos Fijos en el Sistema SIAB.</t>
  </si>
  <si>
    <t>Presentar a la DGII y TSS los diferentes impuestos e informes de los NCF otorgados.</t>
  </si>
  <si>
    <t>2. Aplicar Novedades a la TSS.</t>
  </si>
  <si>
    <t>3. Elaborar la declaración Jurada Anual IR-13, de la Ret. Empleados.</t>
  </si>
  <si>
    <t>2. Completar los formularios para la programación y solicitud de los fondos en tránsito y pagos programados mensual y trimestralmente.</t>
  </si>
  <si>
    <t>3. Realizar comunicación para el envío de formularios físicos a la Tesorería Nacional.</t>
  </si>
  <si>
    <t>Realizar  el levantamiento, y descargo del inventario de activos fijos y vehículos de la institución a Bienes Nacionales y el inventario de suministros</t>
  </si>
  <si>
    <t>1. Realizar el levantamiento de activos fijos anualmente.</t>
  </si>
  <si>
    <t>2. Actualizar los movimientos de activos fijos en el SIAB.</t>
  </si>
  <si>
    <t>3. Realizar informe de descargos pra Bienes Nacionales.</t>
  </si>
  <si>
    <t>4. Realizar los inventarios de suministros al corte semestral y cierre, segun las normas de DIGECOG.</t>
  </si>
  <si>
    <t>Solicitar, controlar y  tramitar libramientos, asignaciones de fondos y otras operaciones,  de pagos.</t>
  </si>
  <si>
    <t>3. Registrar facturas en módulo de factura fiscal</t>
  </si>
  <si>
    <t>Revisar, firmar y tramitar las nóminas de pago del personal y solicitar las asignaciones corespondientes.</t>
  </si>
  <si>
    <t xml:space="preserve">2. Validar el archivo TXT </t>
  </si>
  <si>
    <t>Participar en la elaboracion  anual del  anteproyecto del presupuesto de ingresos y gastos corrientes de la entidad.</t>
  </si>
  <si>
    <t>1. Participar en los ajustes y Distribucion del Presupuesto según el Tope aprobado</t>
  </si>
  <si>
    <t>2. Controlar los gastos correspondientes a las difentes partidas presupuestarias.</t>
  </si>
  <si>
    <t>1. Suministrar y obtener informaciones de la DIGEPRES.</t>
  </si>
  <si>
    <t>Formulación presupuestaria</t>
  </si>
  <si>
    <t>3. Solicitar el aumento  y disminucion de las cuotas trimestrales a Digepres, según la programacion anual del presupuesto.</t>
  </si>
  <si>
    <t>4. Realizar las modificaciones presupuestarias correspondientes.</t>
  </si>
  <si>
    <t>5. Realizar la carga de archivos de las diferentes nominas de pagos.</t>
  </si>
  <si>
    <t>6. Realizar los ajustes necesarios al presupuesto de acuerdo a las variaciones producidas.</t>
  </si>
  <si>
    <t>Programación de la Ejecución</t>
  </si>
  <si>
    <t>1. Realizar la Regularización de los pagos por Fase 1 en Sigef, según  avisos de debitos conciliados.</t>
  </si>
  <si>
    <t>4. Preparar informe de la evaluación de la ejecución trimestralmente, para la DIGEPRES, en coordinación con el analista asignado de calidad del gasto presupuestario en DIGEPRES.</t>
  </si>
  <si>
    <t>6. Digitar la ejecución fisica trimestral, en la fecha establecida por la DIGEPRES.</t>
  </si>
  <si>
    <t>2. Registrar la Programación trimestral de las  Metas Fisicas Financieras del presupuesto en el SIGEF.</t>
  </si>
  <si>
    <t>3. Dar seguimiento a la ejecución presupuestaria, conjuntamente con la programación de las metas, para su cumplimiento eficiente y eficaz.</t>
  </si>
  <si>
    <t>2. Registro de Ingresos pendientes en Sigef, por Asignación mensual del gobierno central.</t>
  </si>
  <si>
    <t>1. Revisar y Velar por el cumplimiento de las disposiciones y reglamentaciones relacionadas con el presupuesto de la entidad.</t>
  </si>
  <si>
    <t>3. Digitar las partidas de  ingresos y  el anteproyecto por programas, fondos  y actividades del gasto corriente en el SIGEF.</t>
  </si>
  <si>
    <t>4. Ajustar y Distribuir el Presupuesto según el Tope aprobado en el SIGEF.</t>
  </si>
  <si>
    <t>División de Presupuesto</t>
  </si>
  <si>
    <t>Agosto-Septiembre</t>
  </si>
  <si>
    <t>5. Dar seguimiento al cumplimiento de los indicadores de medición IGP: 1 y IGP: 2</t>
  </si>
  <si>
    <t>Porcentaje de avance en registro</t>
  </si>
  <si>
    <t>Porcentaje de cumplimiento presupuesto programado</t>
  </si>
  <si>
    <t>Eficacia en el registro</t>
  </si>
  <si>
    <t>Reporte indicador de gestión presupuestaria</t>
  </si>
  <si>
    <t>Reporte de SIGEF</t>
  </si>
  <si>
    <t>1.1. Desvinculación de los objetivos estratégicos con los ejes de la Estrategia Nacional de Desarrollo (END)2030</t>
  </si>
  <si>
    <t>1.2. No entendimiento del personal sobre el PEI</t>
  </si>
  <si>
    <t xml:space="preserve">2.1 No tener control de las actividades a realizar por cada departamento de la institución.  </t>
  </si>
  <si>
    <t>2.2. Planes Operativos Departamentales incompletos</t>
  </si>
  <si>
    <t xml:space="preserve">3.1. No vinculación de las actividades a ejecutar por cada producto con el presupuesto anual institucional      </t>
  </si>
  <si>
    <t xml:space="preserve">3.2. No cumplimiento de las metas por producto                </t>
  </si>
  <si>
    <t>3.3. Omisión de actualizaciones en la programación y ejecución física-financiera</t>
  </si>
  <si>
    <t>4.1. No participación de las áreas involucradas</t>
  </si>
  <si>
    <t>4.2. Incoherencia de la meta física con el histórico</t>
  </si>
  <si>
    <t xml:space="preserve">5.1 Desconocimiento de la Metodología CAF           </t>
  </si>
  <si>
    <t>6.1. Cambios de Analistas asignados para asistencia técnica de los sub indicadores</t>
  </si>
  <si>
    <t>6.2. Desconocimiento de los Encargados Departamentales sobre el SMMGP</t>
  </si>
  <si>
    <t>7.1. Retraso en entrega de informaciones por las áreas</t>
  </si>
  <si>
    <t>7.2.  El Resumen Ejecutivo no contiene las contribución con los planes nacionales y los ODS</t>
  </si>
  <si>
    <t>7.3. Cargar un archivo no modificable</t>
  </si>
  <si>
    <t>7.4. Extravío de ejemplar en correspondencia interna</t>
  </si>
  <si>
    <t>5.2. Cambios en la planilla de Autodiagnóstico</t>
  </si>
  <si>
    <t>5.3. Cambios de Analistas asignados para asistencia técnica de los sub indicadores</t>
  </si>
  <si>
    <t>5.4. Desconocimiento de los procedimientos descritos en el Manual</t>
  </si>
  <si>
    <t>4. Remitir al MAP el autodiagnóstico actualizado</t>
  </si>
  <si>
    <t xml:space="preserve">Obtener la certificación NORTIC A5: 2015 (OPTIC) sobre sobre la prestación y automatización de los servicios públicos del estado dominicano. </t>
  </si>
  <si>
    <t>Diseñar, implementar y supervisar el cumplimiento de políticas, normas y procedimientos en materia de TIC.</t>
  </si>
  <si>
    <t>1. Identificar las áreas impactadas por las políticas, normas o procedimientos.</t>
  </si>
  <si>
    <t>2. Establecer calendario de revisión.</t>
  </si>
  <si>
    <t>3. Realizar auditorías para garantizar el cumplimiento.</t>
  </si>
  <si>
    <t>Renovar las licencias de servicios de Exchange Online (correo electrónico empresarial con calendarios de uso compartido) a través de la plataforma de Office 365.</t>
  </si>
  <si>
    <t>Mantener el uso de firma digital en procesos institucional por medio a la renovación de los certificados digitales.</t>
  </si>
  <si>
    <t>1. Optimizar procesos de validación de formularios de servicios.</t>
  </si>
  <si>
    <t>2. Normalizar la gestión de la carta de no objeción.</t>
  </si>
  <si>
    <t>3. Mejorar proceso de respaldo de código fuente y base de datos.</t>
  </si>
  <si>
    <t>Depto. Tecnología de la Información y Comunicación</t>
  </si>
  <si>
    <t>Tramitación (in-out) de solicitudes y correspondencias</t>
  </si>
  <si>
    <t>1.Revisar y digitalizar</t>
  </si>
  <si>
    <t>2. Registro de salida física y digital</t>
  </si>
  <si>
    <t>3. Entrega de oficio físico y/o digital.</t>
  </si>
  <si>
    <t>Gestión de solicitudes de información técnica o institucional</t>
  </si>
  <si>
    <t>1. Asistencia vía telefónica o correo.</t>
  </si>
  <si>
    <t>2. Asistencia presencial.</t>
  </si>
  <si>
    <t>3. Seguimiento de solicitudes.</t>
  </si>
  <si>
    <t>Implementación de la Carta Compromiso de la institución</t>
  </si>
  <si>
    <t>1. Realizar controles y analisis de cumplimiento de los estandares establecidos.</t>
  </si>
  <si>
    <t>2. Identificación de áreas de mejora.</t>
  </si>
  <si>
    <t>3. Gestión de medidas de subsanación  por incumplimiento.</t>
  </si>
  <si>
    <t>Aplicar Encuesta de Satisfacción de la Calidad de los Servicios Ofrecidos</t>
  </si>
  <si>
    <t>1. Revisar y definir el formulario de encuesta.</t>
  </si>
  <si>
    <t>2. Definir el universo y muestra para aplicación.</t>
  </si>
  <si>
    <t>3. Digitalizar la encuesta en plataforma de recolección de datos.</t>
  </si>
  <si>
    <t>4. Tabular y analizar los resultados  y gestionar las medidas correctivas.</t>
  </si>
  <si>
    <t>5. Elaborar informe, para entregar al MAP.</t>
  </si>
  <si>
    <t>Gestionar el Conocimiento y Compromiso individual y colectivo</t>
  </si>
  <si>
    <t>1. Capacitación de reforzamiento sobre procesos del departamento</t>
  </si>
  <si>
    <t>Enero-Septiembre</t>
  </si>
  <si>
    <t>2. Capacitacion sobre el impacto de los procesos del departamento en la institución</t>
  </si>
  <si>
    <t>R1.2. Fortalecidas las competencias del talento humano del CNZFE</t>
  </si>
  <si>
    <t>Porcentaje de personal capacitado</t>
  </si>
  <si>
    <t>Departamento Servicios al Usuario</t>
  </si>
  <si>
    <t>Sistema instalado y en funcionamiento
Informe de implementación</t>
  </si>
  <si>
    <t>Reportes Mesa de ayuda</t>
  </si>
  <si>
    <t>Certificado NORTIC A5</t>
  </si>
  <si>
    <t>Informes de auditorías</t>
  </si>
  <si>
    <t>Informe de mejoras en el proceso</t>
  </si>
  <si>
    <t>Reportes del Sistema</t>
  </si>
  <si>
    <t>Informe de aplicación encuestas</t>
  </si>
  <si>
    <t>Listado de Capacitación</t>
  </si>
  <si>
    <t>R2.1. Aumentada la participación de las zonas francas dominicanas en el comercio exterior</t>
  </si>
  <si>
    <t>Tasa de Crecimiento anual de los permisos emitidos</t>
  </si>
  <si>
    <t>2.1. Permisos de operación para empresas de zonas francas</t>
  </si>
  <si>
    <t>División de Autorización a Parques</t>
  </si>
  <si>
    <t xml:space="preserve">Brindar asistencia y seguimiento a proyectos de operadoras de parques y empresas de zonas francas nuevas y existentes </t>
  </si>
  <si>
    <t xml:space="preserve">1. Identificar aquellos proyectos aprobados que no han iniciado sus operaciones y que poseen  sus Resoluciones y/o Decretos     </t>
  </si>
  <si>
    <t>2. Visitas de control y seguimiento a proyectos nuevos y existentes</t>
  </si>
  <si>
    <t xml:space="preserve">3. Suministrar asistencia con posibles soluciones y procedimientos a seguir </t>
  </si>
  <si>
    <t>Evaluación, análisis y preparación de casos para Reunión del Consejo  Directivo</t>
  </si>
  <si>
    <t xml:space="preserve">2. Elaborar la resolución administrativa </t>
  </si>
  <si>
    <t xml:space="preserve">3. Validación y firma </t>
  </si>
  <si>
    <t>Levantamiento de todas las resoluciones vigentes de Traspasos de Beneficios, Cambios de Ubicación y Cambios de Nombres, identificando períodos de vigencias restantes en las resoluciones de origen y los decretos vigentes de parques cancelados</t>
  </si>
  <si>
    <t>1. Verificar las fechas de vencimiento de los permisos e informar a la empresa</t>
  </si>
  <si>
    <t>2. Solicitar mediante comunicación a las operadoras de parques de Zonas Francas información de   las empresas en estatus no operando y en proceso de instalación</t>
  </si>
  <si>
    <t>3. Recomendar la cancelación de las empresas que anunciaron retiro</t>
  </si>
  <si>
    <t>4.  Llevar al Consejo Directivo las renovaciones de los permisos de operación</t>
  </si>
  <si>
    <t>1.1. Desconocimiento de inicio de operaciones de las empresas</t>
  </si>
  <si>
    <t>3.1. La empresa no cumple con lo requerido acorde con las condiciones de las instalaciones 
3.2. La información contenida en la documentación no se corresponde con el informe de inspección de la visita</t>
  </si>
  <si>
    <t>Posibilidad de no contar con las informaciones en el tiempo oportuno, manera que no se pueda cumplir con el programa</t>
  </si>
  <si>
    <t>1.1. No cumplimiento con los parametros establecidos para la recepción de solicitudes establecidas por la institución</t>
  </si>
  <si>
    <t>2.1. Expediente incompleto para la evaluacion de los proyectos</t>
  </si>
  <si>
    <t>4.1. No recepción oportuna del análisis costo beneficio del proyecto</t>
  </si>
  <si>
    <t>5.1. Que las autoridades que le corresponden las firmas de las mismas no se encuentren hábiles y/o se encuentren en el interior del pais o fuera del mismo</t>
  </si>
  <si>
    <t>2.1. Falta de claridad en lo solicitado por las empresas</t>
  </si>
  <si>
    <t>3.1. Errores en los expedientes</t>
  </si>
  <si>
    <t>4.1.  Correo electrónico erróneo de los usuarios digitado en el sistema</t>
  </si>
  <si>
    <t>1.1. Empresas operando con permiso vencido</t>
  </si>
  <si>
    <t>2.1. Que el Sistema LPB no tenga registrado las datas del Permiso de Instalación original.</t>
  </si>
  <si>
    <t>3.1. Que se incluya en la lista de cancelación por error algun caso de  Parque de Zona Franca, que no corresponda para los fines de lugar</t>
  </si>
  <si>
    <t>4.1.  No recepción de la documentación y del pago de renovación antes de la celebración de la reunión</t>
  </si>
  <si>
    <t>1. Revisar los expedientes a someter para deliberación en la reunión del Consejo Directivo</t>
  </si>
  <si>
    <t>2. Solicitar la elaboración de la agenda a Div. de Autorizaciones a Parques, Div. de Zonas Francas Especiales y Div. Regulación textiles, pieles y calzados</t>
  </si>
  <si>
    <t>3. Revisar la presentación general de los casos a someter la reunión</t>
  </si>
  <si>
    <t>4. Autorizar la publicación de los casos que lo ameriten en un diario de circulación nacional</t>
  </si>
  <si>
    <t>1. Revisar las diferentes solicitudes administrativas tramitadas por las Div. de Autorizaciones a Parques, Div. de Zonas Francas Especiales y Div. Regulación textiles, pieles y calzados</t>
  </si>
  <si>
    <t>2. Aprobar las solicitudes administrativas</t>
  </si>
  <si>
    <t xml:space="preserve">1. Revisar y/ o validar el informe de resultados del censo </t>
  </si>
  <si>
    <t>Autorización y/o validación de las diferentes solicitudes administrativas requeridas por las empresas, operadoras de zonas francas, zonas francas especiales y las empresas bajo la Ley Núm. 56-07</t>
  </si>
  <si>
    <t>Revisar la agenda y los casos de reunión a presentarse en el Consejo Directivo de Operadoras, empresas de zonas francas, empresas de zonas francas especiales bajo la Ley Núm. 8-90 y las empresas de la Ley Núm. 56-07</t>
  </si>
  <si>
    <t xml:space="preserve">1.1. No inclusión de todas las solicitudes </t>
  </si>
  <si>
    <t>División de Servicios a Zonas Francas Especiales</t>
  </si>
  <si>
    <t>Asesorar y asistir a los inversionistas y entidades comerciales en la preparación de las solicitudes de instalación de las Zonas Francas de Servicios y/o solicitudes de operación para zonas francas de servicios y zonas francas especiales</t>
  </si>
  <si>
    <t>2.1.  No recepción de la documentación y del pago de renovación antes de la celebración de la reunión</t>
  </si>
  <si>
    <t>División de Regulación Textiles, Calzados y Pieles</t>
  </si>
  <si>
    <t>Resolución de clasificación de empresas pertenecientes a la cadena textil, confección, fabricación de calzados y manufactura de cuero bajo la Ley Núm. 56-07</t>
  </si>
  <si>
    <t>1.1. Evaluación documentación de solicitud presentada.</t>
  </si>
  <si>
    <t>1.2. Supervisión técnica y Elaboración de informe técnico</t>
  </si>
  <si>
    <t>2.1. Verificar que la solitud cumpla con los requisitos (Carta, DGII, TSS Pago)</t>
  </si>
  <si>
    <t>2.2. Aprobación técnica.</t>
  </si>
  <si>
    <t>3.1. Revisar y difundir formulario de encuesta.</t>
  </si>
  <si>
    <t>3.2. Acopio y procesamiento</t>
  </si>
  <si>
    <t>3.3. Elaborar informe, para entregar a la D. E.</t>
  </si>
  <si>
    <t>1.1.2 Que se omitan documentos y se procese la solicitud sin los mismos.</t>
  </si>
  <si>
    <t>1.2.1 Que no se lleve a cabo la visita de supervicios de acuerdo al plazo establecido o no se realice.</t>
  </si>
  <si>
    <t>1.2.2 Que se omitan informaciones relevantes en el informe.</t>
  </si>
  <si>
    <t>1.2.3 Que no se elabore y presente informe técnico ante consejo directivo.</t>
  </si>
  <si>
    <t>1.3.1 Que se cometan errores de digitación de las informaciones de la empresa.</t>
  </si>
  <si>
    <t>1.3.2 Que no se genere en plazo establecido.</t>
  </si>
  <si>
    <t>2.1.1 Que los documentos adjuntos no estén actualizados en la solicitud.</t>
  </si>
  <si>
    <t>2.1.2 Que no verifique la existencia del documento adjunto en la solicitud.</t>
  </si>
  <si>
    <t>2.2.3 No aprobar solicitud dentro del plazo establecido.</t>
  </si>
  <si>
    <t>3.1.1 Que se omitan preguntas o errores en el formulario.</t>
  </si>
  <si>
    <t>3.1.2 Que el formulario no sea entregado a las empresas de manera oportuna.</t>
  </si>
  <si>
    <t>3.2.1 Que los formularios no sean acopiados en el plazo establecido en cronograma de trabajo o recibir formulario con errores y/o repetidos.</t>
  </si>
  <si>
    <t>3.2.2 Que se cometan errores en la face de digitación de los datos obtenidos en los formularios.</t>
  </si>
  <si>
    <t>3.3.1 Que no se elabore en el plazo programado</t>
  </si>
  <si>
    <t>1.1.1 Que no se verifique la autenticidad de los documentos requeridos o que los documentos suministrados correspondan a empresas con actividad no permitida.</t>
  </si>
  <si>
    <t>Autorización de solicitudes de exoneración de materias primas, maquinarias y equipos de las empresas amparadas en la Ley Núm. 56-07 en VUCE</t>
  </si>
  <si>
    <t xml:space="preserve">Reporte del sistema </t>
  </si>
  <si>
    <t>1.3. Generar la resolución de clasificación</t>
  </si>
  <si>
    <t xml:space="preserve">SISMAP
</t>
  </si>
  <si>
    <t>Aplicar Encuesta para la Identificación de necesidades de las empresas de la Ley Núm. 56-07</t>
  </si>
  <si>
    <t>Porcentaje de variación interanual de percepción de los servicios</t>
  </si>
  <si>
    <t>Informe de aplicación de encuestas</t>
  </si>
  <si>
    <t>Autorización y/o validación Informe Encuesta anual de las empresas textiles, de pieles y calzados bajo la Ley Núm. 56-07</t>
  </si>
  <si>
    <t>1.2 Selección incorrecta del tipo de movimiento y de servicio.</t>
  </si>
  <si>
    <t>1.3 Selección incorrecta de remitente de comunicación o solicitud.</t>
  </si>
  <si>
    <t>2.1.No informar al usuario de la falta cometida.</t>
  </si>
  <si>
    <t>3.1. la muestra no sea representativa.</t>
  </si>
  <si>
    <t>3.2. Que se omitan preguntas.</t>
  </si>
  <si>
    <t>3.3.Que no se difunda el formulario de acurrdo al cronograma de trabajo.</t>
  </si>
  <si>
    <t>4.1. Que no se identifique formularios repetidos.</t>
  </si>
  <si>
    <t>4.2. Que se digiten o agrupen informaciones distintas.</t>
  </si>
  <si>
    <t>4.3. Que no se cumpla con la fecha programada.</t>
  </si>
  <si>
    <t>5.1. Que no se realice el entrenamiento.</t>
  </si>
  <si>
    <t xml:space="preserve">1.2. Error en información suministrada </t>
  </si>
  <si>
    <t>1.3. Retraso en elaboración de resumen de empresas publicadas</t>
  </si>
  <si>
    <t>2.1. Que las solicitudes sufran retrasos en su procesamiento, por falta de coherencia entre las necesidades reales de la empresa y las unidades solicitadas y errores cometidos en otras requerimientos que deben cumplir en dichas solicitudes</t>
  </si>
  <si>
    <t>2.2. Errores en los expedientes</t>
  </si>
  <si>
    <t>3.1. Informe incompleto</t>
  </si>
  <si>
    <t>No entendimiento de las partes.</t>
  </si>
  <si>
    <t>Incumplimiento de los tiempos y terminos acordados.</t>
  </si>
  <si>
    <t>Incumplimiento en fecha establecida para el registro</t>
  </si>
  <si>
    <t>Que el presupuesto de la institucion, no esté acorde con el PACC.</t>
  </si>
  <si>
    <t>Que se interrumpa la comunicacion entre las partes.</t>
  </si>
  <si>
    <t>No cumplimiento de la ejecucion del ingreso devengado.</t>
  </si>
  <si>
    <t>Indicador de gestion bajo.</t>
  </si>
  <si>
    <t>Falta de capacitacion del colaborador responsible.</t>
  </si>
  <si>
    <t>Que no se realicen los analisis de lugar para las solicitudes.</t>
  </si>
  <si>
    <t>No cumplimiento con las normas de la DIGEPRES.</t>
  </si>
  <si>
    <t>Disminución del Indice de gestión presupuestaria</t>
  </si>
  <si>
    <t>No cumplimiento con las normas de la DIGEPRES y la DIGEIG.</t>
  </si>
  <si>
    <t>Incumplimiento a la Ley Núm. 423-06 de presupuesto y su ejecución.</t>
  </si>
  <si>
    <t>1.1. Incumplimiento a la Ley Núm. 423-06 de presupuesto y su ejecución.</t>
  </si>
  <si>
    <t>1.2. Incumplimiento en fecha establecida por la Digepres, para la entrega.</t>
  </si>
  <si>
    <t>No cumplimiento con las NICSP 28 Y 29</t>
  </si>
  <si>
    <t>Falta de capacitacion del usuario a cargo de las tareas</t>
  </si>
  <si>
    <t>No seguimiento de los procesos para su ejecucion.</t>
  </si>
  <si>
    <t>Incumplimiento a la Ley Núm. 423-06 de presupuesto y su ejecucion.</t>
  </si>
  <si>
    <t xml:space="preserve">No realizarlo a tiempo signica no obtener los recursos por dicha via
</t>
  </si>
  <si>
    <t>No cumplir con la Ley Tributaria</t>
  </si>
  <si>
    <t xml:space="preserve">Falta de capacitación del usuario en el manejo del sistema.            
Falta de Material Gastable para realizar la actividad.           
                                                                                                                                                                                                                                                                                                                                                                          </t>
  </si>
  <si>
    <t>Incumplimiento en la entrega a tiempo del informe.            
Falta de capacitacion del personal.                                                                                                                                                                                                                                                                                                                                                               
No cumplimiento con las Normas de Digecog.</t>
  </si>
  <si>
    <t>Incumplimiento en la entrega a tiempo del informe.            
Falta de capacitacion del personal.           
No cumplimiento con las Normas de  corte y cierre de la Digecog.</t>
  </si>
  <si>
    <t>Complica proceso operativo de la institucion.
Incremento del costo de implementación.</t>
  </si>
  <si>
    <t>No cumplimiento de las necesidades identificadas.
No identificar posibles errores del sistema</t>
  </si>
  <si>
    <t>No lograr la capacitacion en el tiempo planificado.
Personal no retiene la capacitación.</t>
  </si>
  <si>
    <t xml:space="preserve">Registro y catálogación inadecuado.
Usuarios no utilicen los medios establecidos para el registro
</t>
  </si>
  <si>
    <t>Incumplimiento de los tiempos establecidos en solución a casos.
Cantidad excesiva de casos</t>
  </si>
  <si>
    <t>Registro inadecuado de la solución.
Cierre con solución incorrecta.</t>
  </si>
  <si>
    <t>Gestión de tiempo mal estimado</t>
  </si>
  <si>
    <t>Falta de cuotas para su realizacion.                                         
Omisión de fecha para el registo.</t>
  </si>
  <si>
    <t>Falta de capacitación al personal responsable.                                        
Amonestación por parte de los organismos de control.</t>
  </si>
  <si>
    <t>Falta de  capacitación al personal responsable.                                        
Que no se realicen los analisis de lugar para las modificaciones.</t>
  </si>
  <si>
    <t>Falta de capacitación al personal                                                
Pago fuera de la fecha estimada al personal.</t>
  </si>
  <si>
    <t xml:space="preserve">Falta de involucramiento de las areas afectadas.
Identificación inadecuada de necesidades.
</t>
  </si>
  <si>
    <t>2. Coordinar y participar en la elaboración del presupuesto de ingresos y egresos de la institución, conjuntamente con las áreas de RR.HH, Compras, Financieras y Planificación.</t>
  </si>
  <si>
    <t>No incluirlo en presupuesto anual.</t>
  </si>
  <si>
    <t>No agendar fecha de caducidad.</t>
  </si>
  <si>
    <t>Solicitud sea rechazada por departamento administrativo.</t>
  </si>
  <si>
    <t>Servicio adquirido no incluya el tiempo solicitado</t>
  </si>
  <si>
    <t>Funcionalidad del servicio difiere de lo contratado</t>
  </si>
  <si>
    <t xml:space="preserve">No contar con un consultor de parte de la autoridad certificadora en el tiempo estipulado.
 </t>
  </si>
  <si>
    <t>Falta de apoyo de los departamentos institucional u otras instituciones involucradas.</t>
  </si>
  <si>
    <t>Retraso en entrega de evidencias o de requisitos al auditor/consultor.</t>
  </si>
  <si>
    <t>Retraso en la entrega del certificado por parte de entidad certificadora</t>
  </si>
  <si>
    <t>Información provista con error.</t>
  </si>
  <si>
    <t>Ausencia de documentación oficial y legal.</t>
  </si>
  <si>
    <t>Remuneración adecuada de los recursos humanos.
Recursos financieros insuficientes</t>
  </si>
  <si>
    <t xml:space="preserve"> Identificación inadecuada de necesidades</t>
  </si>
  <si>
    <t>Incumplimiento de los tiempos y términos acordados.</t>
  </si>
  <si>
    <t>Recibir y registrar solicitudes que no cumplen los requisitos establecidos.</t>
  </si>
  <si>
    <t xml:space="preserve">Ajustar el puesto de trabajo, modificando o disminuyendo funciones, cambiando el contenido de la tarea, organización de la misma o reestructuración horaria. </t>
  </si>
  <si>
    <t>Deficiente diseño de la planificación y realización de las actividades a desempeñar en el área de RRHH. Procedimiento incompletos.</t>
  </si>
  <si>
    <t>Postulación de programa de Capacitación favoreciendo a unos trabajadores y a otros no. Solicitud de capacitaciones que no se correspondan con las necesidades de la entidad.</t>
  </si>
  <si>
    <t xml:space="preserve">Postergar la fecha pautada a la capacitación por parte del MAP a causa de imprevistos climaticos y/o escaso seguimiento con dicha cuestion. </t>
  </si>
  <si>
    <t xml:space="preserve">Trato preferencial en el personal a tomar la capacitación. </t>
  </si>
  <si>
    <t>Realizar de forma defectuosa el procedimiento para impartir la jornada de capacitación.</t>
  </si>
  <si>
    <t>No percibir en su totalidad la cantidad de vacantes de Carrera Administrativa por herramientas insuficientes en el debido levantamiento de la información.</t>
  </si>
  <si>
    <t>Solicitud fuera de plazo y respuesta tardía por parte del MAP</t>
  </si>
  <si>
    <t xml:space="preserve">Bajo rendimiento y resultados esperados en la asistencia recibida por parte del MAP a causa de un deficit en la comunicación entre ambas instituciones.  </t>
  </si>
  <si>
    <t>No captar la totalidad de la demanda requerida para abrir los concursos por la escasa transmisión por lo medios indicados.</t>
  </si>
  <si>
    <t xml:space="preserve">Impercepción de la totalidad de los pasos requeridos para completar el proceso de concurso. </t>
  </si>
  <si>
    <t>Que los dossiers no sean cargados y nuestra puntuación esté en rojo. Posibilidad de que los analistas no carguen los documentos.</t>
  </si>
  <si>
    <t xml:space="preserve">La no realización de la encuesta de Clima Organizacional en la institución por imperfecciones identificadas en la asistencia recibida por parte del MAP. </t>
  </si>
  <si>
    <t>El personal no recibir en su total integridad las encuestas de clima organizacional por la falta de comunicación en la estructura interna de la institución.</t>
  </si>
  <si>
    <t>No recepción de los documentos o traspapelamiento de documentos durante el envío o recepción de los mismos</t>
  </si>
  <si>
    <t>Que no se implemente el plan correctamente ni en su totalidad</t>
  </si>
  <si>
    <t>Un seguimiento deficiente de la implementación de la mejora</t>
  </si>
  <si>
    <t>Informe no sea realizado dentro del plazo correspondiente</t>
  </si>
  <si>
    <t>No cumplimiento de la charla de Función Pública</t>
  </si>
  <si>
    <t>No remisión de la Planificación de RRHH en el plazo estipulado</t>
  </si>
  <si>
    <t>No cumplimiento de las acciones que requieren los subindicadores establecidos</t>
  </si>
  <si>
    <t>No cumplimiento de las acciones requeridas por los subindicadores establecidos en este indicador</t>
  </si>
  <si>
    <t>Cumplir con lo establecido en la Ley Núm. 41-08 de Función Pública</t>
  </si>
  <si>
    <t>Reporte de Socialización</t>
  </si>
  <si>
    <t>Enero -Diciembre</t>
  </si>
  <si>
    <t>Manual de Cargos actualizado</t>
  </si>
  <si>
    <t>Número de personal socializado</t>
  </si>
  <si>
    <t>Número de concursos celebrados</t>
  </si>
  <si>
    <t>Número del personal capacitado</t>
  </si>
  <si>
    <t>1.Elaborar Plan de Capacitación</t>
  </si>
  <si>
    <t>2.Solicitar la capacitación al MAP y fijar la fecha en el calendario de la institución</t>
  </si>
  <si>
    <t>3.Convocar al personal identificado</t>
  </si>
  <si>
    <t>No. De evaluaciones desempeños realizada</t>
  </si>
  <si>
    <t xml:space="preserve">No. de Mejoras implementadas </t>
  </si>
  <si>
    <t>No. de actualizaciones Sub indicadores del SISMAP</t>
  </si>
  <si>
    <t>Actualización de los Sub- Indicadores del SISMAP</t>
  </si>
  <si>
    <t>1. Actualizar el Sub-indicador Organización de la Función de RRHH</t>
  </si>
  <si>
    <t>2. Actualizar el Sub- Planificación de RRHH</t>
  </si>
  <si>
    <t>3. Actualizar el Sub-indicador Organización del Trabajo</t>
  </si>
  <si>
    <t>4. Actualizar el Sub-indicador Gestión del Empleo</t>
  </si>
  <si>
    <t>5. Actualizar el Sub-indicador Gestión de las Compensaciones y Beneficios</t>
  </si>
  <si>
    <t>7. Actualizar el Sub-indicador Gestión del Desarrollo</t>
  </si>
  <si>
    <t>8. Actualizar el Sub-indicador Gestión de Relaciones Laborales y Sociales</t>
  </si>
  <si>
    <t>Mantener actualizado el Sub-indicador Organización del Trabajo en el SISMAP</t>
  </si>
  <si>
    <t>Mantener actualizado el Sub-indicador Gestión y Calidad de Servicios en el SISMAP</t>
  </si>
  <si>
    <t>Retraso en identificación de riesgos por las áreas
Omisión de áreas en elaboración de plan de mitigación de riesgos</t>
  </si>
  <si>
    <t>Implementar las Normas Básicas de Control Interno (NOBACI)</t>
  </si>
  <si>
    <t>Retraso en recepción de evidencias</t>
  </si>
  <si>
    <t>Evidencia incoherente</t>
  </si>
  <si>
    <t>Retraso en fecha de entrega</t>
  </si>
  <si>
    <t>Incumplimiento de socialización</t>
  </si>
  <si>
    <t>La disminución de los ingresos provenientes del pago de las cuotas por servicios.</t>
  </si>
  <si>
    <t>Que se realicen compras de artículos y pagos de viáticos que no estén debidamente soportados ocasionando inconvenientes tales como: compra de artículos o material gastable existentes en la institución, pago de viáticos no necesarios, etc.</t>
  </si>
  <si>
    <t>Que no se cumplan los procesos tal y como lo establece la Ley Núm. 340-06 y su Reglamento de Aplicación Núm. 543-12.</t>
  </si>
  <si>
    <t>Desabastecimiento de los articulos necesarios, impidiendo  poder suplir los requerimientos realizados por nuestros departamentos y divisiones.</t>
  </si>
  <si>
    <t>Que se haga un consumo innecesario incrementando los gastos por servicios</t>
  </si>
  <si>
    <t>Daríamos una mala imagen a nuestros empleados y a los posibles inversionistas que nos visitan</t>
  </si>
  <si>
    <t xml:space="preserve">Que los mantenimientos periódicos no se ejecuten, causando daños a nuestros equipos </t>
  </si>
  <si>
    <t>Que no contemos con áreas agradables y cómodas donde nuestra empleomanía pueda realizar sus actividades y mala imagen frente a nuestros usuarios y posibles inversionistas</t>
  </si>
  <si>
    <t>Que visitas de inspección o rutas con inversionistas no se realicen o que las comuniciones no sean remitidas a tiempo a su lugar de destino.</t>
  </si>
  <si>
    <t>Que no se disponga de medios de transportes idóneos para poder servicios a nuestros inversionistas y personal de la institución</t>
  </si>
  <si>
    <t xml:space="preserve">Falta de información para la aplicación de novedades en el sistema. </t>
  </si>
  <si>
    <t>Finalización y entrega tardía debido a actividades imprevistas</t>
  </si>
  <si>
    <t>No. de Actualizaciones del Sismap</t>
  </si>
  <si>
    <t>Asistencia a socialización de programación 
Seguimiento Trimestral de la ejecución presupuestaria</t>
  </si>
  <si>
    <t>No. de riesgos identificados y mitigados</t>
  </si>
  <si>
    <t>Informe de seguimiento al Plan de mitigación de riesgos/Informe de seguimiento al POA</t>
  </si>
  <si>
    <t>Reporte cumplimiento indicador NOBACI</t>
  </si>
  <si>
    <t>Reporte indicador SISCOMPRAS
Informe de ejecución del PACC</t>
  </si>
  <si>
    <t>No. de procesos de compra adjudicados</t>
  </si>
  <si>
    <t>No. de procesos de compra programado</t>
  </si>
  <si>
    <t>No. de guías NOBACI completadas</t>
  </si>
  <si>
    <t>No. de informes de ingresos emitidos</t>
  </si>
  <si>
    <t>No. de informes de gastos emitidos</t>
  </si>
  <si>
    <t>No. de informe de inventario emitidos</t>
  </si>
  <si>
    <t>Nómina de pago emitida</t>
  </si>
  <si>
    <t>No. de mantenimientos realizados</t>
  </si>
  <si>
    <t>No. de correspondencia distribuidas a externos</t>
  </si>
  <si>
    <t>No. de novedades con la flotilla de vehiculos</t>
  </si>
  <si>
    <t>Número de estados financieros elaborados</t>
  </si>
  <si>
    <t>No. de reportes emitidos de la TSS</t>
  </si>
  <si>
    <t>No. de documentación remitida</t>
  </si>
  <si>
    <t>No. de informe de descargos emitidos</t>
  </si>
  <si>
    <t>Realizar la programación y coordinación de los fondos asignados</t>
  </si>
  <si>
    <t>Reporte del SIGEF de libramientos de pagos</t>
  </si>
  <si>
    <t>Reporte del SIGEF de pago de nómina</t>
  </si>
  <si>
    <t>Carga del presupuesto en el SIGEF</t>
  </si>
  <si>
    <t>Sistema Financiero y Administrativo implementado</t>
  </si>
  <si>
    <t>No. de casos gestionados</t>
  </si>
  <si>
    <t>No. de servicios renovados</t>
  </si>
  <si>
    <t>Certificación NORTIC A5 emitida</t>
  </si>
  <si>
    <t>No. de auditorías realizadas</t>
  </si>
  <si>
    <t>No. de licencias renovadas</t>
  </si>
  <si>
    <t>No. de firmas digitales para procesos institucionales</t>
  </si>
  <si>
    <t>Firma digital en los procesos institucionales</t>
  </si>
  <si>
    <t>Planificación realizada</t>
  </si>
  <si>
    <t>No. de procesos optimizados</t>
  </si>
  <si>
    <t>Permisos de operación emitidos (unidades)</t>
  </si>
  <si>
    <t>Proyectos sometidos a deliberación (unidades)</t>
  </si>
  <si>
    <t>Informe de vigencia de resoluciones vigentes emitido</t>
  </si>
  <si>
    <t>Reportes del sistema</t>
  </si>
  <si>
    <t>Reportes del sisrema</t>
  </si>
  <si>
    <t>Número de usuarios encuestados</t>
  </si>
  <si>
    <t>No. de personal capacitado</t>
  </si>
  <si>
    <t>Carta compromiso al ciudadano emitida</t>
  </si>
  <si>
    <t>Reporte del SISMAP</t>
  </si>
  <si>
    <t>Reporte de asistencia técnica</t>
  </si>
  <si>
    <t>No. de solicitudes gestionadas</t>
  </si>
  <si>
    <t>No. de solicitudes y correspondencias tramitadas</t>
  </si>
  <si>
    <t>No. de empresas encuestadas</t>
  </si>
  <si>
    <t>R2.2. Aumentada las negociaciones comerciales con empresas anclas en los 10 principales subsectores productivos</t>
  </si>
  <si>
    <t>Proporción de subsectores productivos anclados</t>
  </si>
  <si>
    <t>2.2. Estudio de inteligencia comercial para la inserción de los subsectores productivos de zonas francas</t>
  </si>
  <si>
    <t>3. Recolectar, generar y difundir estadisticas de impacto de actividades logisticas de zona franca en la economía de la Rep. Dom.</t>
  </si>
  <si>
    <t>4. Participar en reuniones mensuales del Comité de Facilitación del Comercio de AMCHAMDR</t>
  </si>
  <si>
    <t>3. Realizar y depurar listas de productos para país competidor (según países y/o regiones de origen) e informaciones de Inversión</t>
  </si>
  <si>
    <t>4. Compartir lista de contactos con entidades homólogas, que contribuyan al establecimiento de relaciones comerciales con dichas empresas</t>
  </si>
  <si>
    <t xml:space="preserve">1. Contribuir en los procesos de defensa de los sub- sectores productivos de zonas francas, particularmente ante las autoridades de los EE.UU., con respecto a los procesos de negociación de nuevos acuerdos y al mejoramiento de los existentes. </t>
  </si>
  <si>
    <t>2. Participar en grupos técnicos para los procesos de negociaciones comeriales, con países de interés</t>
  </si>
  <si>
    <t>Desarrollar el programa de capacitación para los colaboradores del área en temas de competitividad y comercio exterior</t>
  </si>
  <si>
    <t>1. Identificar y seleccionar, previa autorización de la Dirección Ejecutiva, de actividades formativas a participar en el año</t>
  </si>
  <si>
    <t>Programa de intercambio de conocimientos sector de manufactura componentes electrónicos, en colaboración con la República de Corea</t>
  </si>
  <si>
    <t>1. Seminarios informativos con la participación local del CNZFE, MESCYT,  MICM, MEPYD, Prodominicana e INFOTEP</t>
  </si>
  <si>
    <t>2. Recolección y presentación de datos de la industria a través de encuestas a empresas del sector</t>
  </si>
  <si>
    <t>División de Análisis Económico y Competitividad</t>
  </si>
  <si>
    <t xml:space="preserve">No recibir convocatoria
No disponibilidad del personal 
Solapamiento con otra actividad
</t>
  </si>
  <si>
    <t xml:space="preserve">No disponibilidad de datos actualizados
Restricciones en el acceso a páginas web
</t>
  </si>
  <si>
    <t>No disponibilidad de datos actualizados
Restricciones en el acceso a páginas web</t>
  </si>
  <si>
    <t>Falta de motivación e incentivo para la capacitación contínua del personal
Falta de presupuesto para pago de viáticos</t>
  </si>
  <si>
    <t xml:space="preserve">Falta de interés e incentivo adicional para las empresas
</t>
  </si>
  <si>
    <t>No disponibilidad de datos actualizados</t>
  </si>
  <si>
    <t>No recibir convocatoria
No disponibilidad del personal
Solapamiento con otra actividad
No disponibilidad de datos actualizados
Incumplimiento de los plazos establecidos por Corea para el envío de las informaciones</t>
  </si>
  <si>
    <t>Perfiles Comerciales</t>
  </si>
  <si>
    <t>No. de actividades realizadas</t>
  </si>
  <si>
    <t>No. de Perfiles Comerciales para prospectos de inversión</t>
  </si>
  <si>
    <t>Departamento Estadísticas de Zonas Francas</t>
  </si>
  <si>
    <t>Informe estadístico 2020 elaborado</t>
  </si>
  <si>
    <t>Que una cantidad significativa no se acopien</t>
  </si>
  <si>
    <t>Que no se puedan procesar dentro del plazo establecido</t>
  </si>
  <si>
    <t>Que una cantidad significativa no se puedan validar</t>
  </si>
  <si>
    <t>Que no se elabore</t>
  </si>
  <si>
    <t>Que se solicite con carácter de urgencia y no pueda ser entregado en tiempo hábil</t>
  </si>
  <si>
    <t>Que no se acopie el dato de manera oportuna</t>
  </si>
  <si>
    <t>Que no se acopie el universo</t>
  </si>
  <si>
    <t>Que no se valide adecuadamente</t>
  </si>
  <si>
    <t>División de Encadenamientos Productivos</t>
  </si>
  <si>
    <t>Departamento Jurídico</t>
  </si>
  <si>
    <t>R2.3. Aumentada la atracción de inversionistas en zonas francas</t>
  </si>
  <si>
    <t>Porcentaje de inversionistas captados en ferias multisectoriales</t>
  </si>
  <si>
    <t>2.3. Participación en misiones, eventos y ferias multisectoriales para promoción de inversión en zonas francas</t>
  </si>
  <si>
    <t>Departamento Promoción</t>
  </si>
  <si>
    <t>R2.4. Aumentada la asociatividad de las empresas de zonas francas de exportación</t>
  </si>
  <si>
    <t>Porcentaje de empresas de zonas francas con permisos de operación que pertenecen a clústeres de exportación</t>
  </si>
  <si>
    <t>2.4. Creación de clústeres de exportación de bienes y servicios</t>
  </si>
  <si>
    <t>Apoyo a creación de nuevos clústeres vinculados a la exportación de bienes y servicios y desarrollo de plan de acción para su conformación y desarrollo</t>
  </si>
  <si>
    <t>1. Asistencia técnica en tema de su cadena de suministro</t>
  </si>
  <si>
    <t>2. Asistencia legal cuando sea requerida por las empresas</t>
  </si>
  <si>
    <t>No. de asistencia a clústeres</t>
  </si>
  <si>
    <t>3. Participación en reuniones mensuales de los clústeres</t>
  </si>
  <si>
    <t>No. de proyectos en implementación</t>
  </si>
  <si>
    <t>Informe mensual de áreas involucradas</t>
  </si>
  <si>
    <t>Departamento Promoción/ Departamento Jurídico/ División de Encadenamientos Productivos/ División Análisis Económico y Competitividad</t>
  </si>
  <si>
    <t>Surgimiento de inconvenientes por factores externos que impactan la cadena de suministro y logística, tanto legal como cambios macroeconómicos</t>
  </si>
  <si>
    <t>R3.1. Mejorada la eficiencia en la expedición de permisos de operación de parques y zonas francas</t>
  </si>
  <si>
    <t>Porcentaje de servicios automatizados</t>
  </si>
  <si>
    <t>3.1. Automatización de los servicios de permisos de operación a parques y zonas francas</t>
  </si>
  <si>
    <t>Servicios automatizados (unidades)</t>
  </si>
  <si>
    <t>Implementar el Sistema Ventanilla Única de Comercio Exterior para todos los servicios</t>
  </si>
  <si>
    <t>1.Reunión de coordinación de áreas involucradas en el proceso</t>
  </si>
  <si>
    <t>2. Capacitar al personal en el sistema VUCE</t>
  </si>
  <si>
    <t>informes de seguimiento</t>
  </si>
  <si>
    <t xml:space="preserve">Retraso en implementación de ventanilla única </t>
  </si>
  <si>
    <t>Departamento Tecnología de la Información/ Departamento Servicios al Usuario/ Departamento Zonas Francas y Parques/ División Autorización a Parques/ División de Servicios a Zonas Francas Especiales/División de Regulación, Textiles y Calzados</t>
  </si>
  <si>
    <t>Impacto de la Política: Potenciada la productividad, la competitividad y la sostenibilidad del sector industrial</t>
  </si>
  <si>
    <t>Política de Gobierno: El desarrollo industrial: Una prioridad</t>
  </si>
  <si>
    <t>Objetivo Estratégico: 3.1. Garantizar la competitividad y calidad de las operaciones de las zonas francas de exportación en la República Dominicana para promover la inversión en el sector</t>
  </si>
  <si>
    <t>Eje Estratégico No. 3 PEI 2021-2024: Desarrollo y fortalecimiento de la inversión y competitividad de las zonas francas de exportación en la República Dominicana</t>
  </si>
  <si>
    <t>R3.2. Aumentada las inversiones en zonas francas</t>
  </si>
  <si>
    <t>Tasa de crecimiento  de las empresas de zonas francas instaladas</t>
  </si>
  <si>
    <t>3.2. Nuevas instalaciones de zonas francas</t>
  </si>
  <si>
    <t>No. de empresas instaladas</t>
  </si>
  <si>
    <t>Informes estadísticos
Reporte de permisos emitidos para instalación</t>
  </si>
  <si>
    <t xml:space="preserve">Continuidad de recesión económica </t>
  </si>
  <si>
    <t>Unidad responsable y/o involucrados</t>
  </si>
  <si>
    <t>Departamento Promoción/Departamento Servicios al Usuario/ Departamento Zonas Francas y Parques/ División Autorización a Parques/ División de Servicios a Zonas Francas Especiales/División de Regulación, Textiles y Calzados</t>
  </si>
  <si>
    <t xml:space="preserve">1. Asistencia técnica a los nuevos proyectos </t>
  </si>
  <si>
    <t xml:space="preserve">Asistencia Técnica a potenciales inversionistas </t>
  </si>
  <si>
    <t>2. Dar seguimiento a la instalación de las empresas de zonas francas aprobadas por el Consejo Directivo</t>
  </si>
  <si>
    <t>3. Realizar una presentación de los beneficios de la Ley Núm. 8-90 y ventajas de instalarse en RD</t>
  </si>
  <si>
    <t>Objeción y/o no aprobación de nuevos puestos.No contar con un análisis adecuado de la estructura de cargos. Estructura de cargos que no corresponda con el presupuesto asignado. Responsabilidades asignadas que no correspondan con el perfil del puesto.</t>
  </si>
  <si>
    <t>3.4.Autorización de ampliación de parques de zonas francas</t>
  </si>
  <si>
    <t>R3.3. Aumentada la resilencia en los parques de zonas francas</t>
  </si>
  <si>
    <t>Porcentaje de parques de zonas francas ampliados</t>
  </si>
  <si>
    <t>3.2. Aumentada las inversiones en zonas francas</t>
  </si>
  <si>
    <t>Tasa de crecimiento anual de las empresas de zonas francas instaladas</t>
  </si>
  <si>
    <t>3.3. Nuevas alianzas estratégicas para promoción de inversión y exportaciones</t>
  </si>
  <si>
    <t>Porcentaje de cumplimiento de acuerdos instituidos</t>
  </si>
  <si>
    <t>Gestión en los Medios tradicionales de comunicación</t>
  </si>
  <si>
    <t xml:space="preserve">Generación de contenido para canales digitales </t>
  </si>
  <si>
    <t>Posicionamiento de la gestión ejecutiva</t>
  </si>
  <si>
    <t xml:space="preserve">1.Visitas y/o desayunos en periódicos nacionales (Impresión de informaciones del CNZFE y entrega de materiales) </t>
  </si>
  <si>
    <t xml:space="preserve">2.Desayuno con editores de los medios económicos de República Dominicana </t>
  </si>
  <si>
    <t xml:space="preserve">3.Media tour por medios de comunicación </t>
  </si>
  <si>
    <t xml:space="preserve">4.Entrega de material estadísticas medios </t>
  </si>
  <si>
    <t xml:space="preserve">5.Recorrido con periodistas por parques y empresas de Zonas Francas </t>
  </si>
  <si>
    <t xml:space="preserve">6.Regalos a periodistas por su día y navidad </t>
  </si>
  <si>
    <t xml:space="preserve">1.Grabación y difusión de historias humanas a través de las redes sociales y plataformas digitales. </t>
  </si>
  <si>
    <t xml:space="preserve">2.Grabación a actores del sector </t>
  </si>
  <si>
    <t>3.Publicidad en redes sociales</t>
  </si>
  <si>
    <t xml:space="preserve">4.Capacitación del equipo de Comunicaciones </t>
  </si>
  <si>
    <t>Captar empresas multinacionales participantes en ferias y eventos nacionales e internacionales, así como misiones comerciales para su inclusión en nuestras cadenas de abastecimiento</t>
  </si>
  <si>
    <t>R3.4. Aumentado los encadenamientos productivos entre las zonas francas y los productores locales</t>
  </si>
  <si>
    <t>Tasa de crecimiento de compras locales de bienes y servicios del sector</t>
  </si>
  <si>
    <t>3.5. Creación de encadenamientos productivos</t>
  </si>
  <si>
    <t>Informe de vigencia de permisos emitidos</t>
  </si>
  <si>
    <t xml:space="preserve">Falta de recursos </t>
  </si>
  <si>
    <t>Falta de recursos.  La información suministrada sea incorrecta o se encuentre desactualizada</t>
  </si>
  <si>
    <t>Que las ferias identificadas no sean las adecuadas para la atracción de nuevas inversiones.  Cancelación de eventos y ferias por motivos del COVID 19</t>
  </si>
  <si>
    <t>La información presentada no genere interés.  No participación en eventos internacionales por falta de recursos.  Imposibilidad de participar en eventos internacionales por razones de pandemia u otras.</t>
  </si>
  <si>
    <t>Que la información no llegue al personal clave para la toma de decisiones. No participación en eventos internacionales por falta de recursos.  Imposibilidad de participar en eventos internacionales por razones de pandemia u otras.</t>
  </si>
  <si>
    <t>La información sea incorrecta o no lleve al personal clave. No participación en eventos internacionales por falta de recursos.  Imposibilidad de participar en eventos internacionales por razones de pandemia u otras.</t>
  </si>
  <si>
    <t>No recibir solicitudes / interés de nuevas inversiones para el sector</t>
  </si>
  <si>
    <t xml:space="preserve">No coordinación o coordinación no adecuada </t>
  </si>
  <si>
    <t>Falta de personal calificado</t>
  </si>
  <si>
    <t>Que no se brinde el seguimiento adecuado a la solicitud</t>
  </si>
  <si>
    <t>Que no se brinde la asistencia adecuada durante el proceso de instalación</t>
  </si>
  <si>
    <t>Que las ferias identificadas no sean las prioritarias para la atracción de nuevas inversiones. No participación en eventos internacionales por falta de recursos.  Imposibilidad de participar en eventos internacionales por razones de pandemia u otras.</t>
  </si>
  <si>
    <t>Presupuesto no autorizado o falta de recursos. No participación en eventos internacionales por falta de recursos.  Imposibilidad de participar en eventos internacionales por razones de pandemia u otras.</t>
  </si>
  <si>
    <t xml:space="preserve">Al recorrido no asistió un fotógrafo del CNZFE, por lo que se entregaron fotos viejas a los periodistas. </t>
  </si>
  <si>
    <t xml:space="preserve">Sin riesgo </t>
  </si>
  <si>
    <t>La periodista tuvo que recordar en tres ocasiones el envío de las preguntas</t>
  </si>
  <si>
    <t xml:space="preserve">Se peretendía enviar ambas notas a las 6:00 de la tarde, hora de cierre informativo de los medios. </t>
  </si>
  <si>
    <t xml:space="preserve">No se contó con un equipo profesional audiovisual, por lo que la calidad del vídeo y el audio no fue igual a si se hubiese contemplado. </t>
  </si>
  <si>
    <t xml:space="preserve">La sintesís en su nuevo formato se ejecutó solo al inicio de la estretegia porque el programa por el cual se envía el mensaje de difusión envía las notas cortadas y sin los diseños y los manda dos horas después de darle a enviar. </t>
  </si>
  <si>
    <t>Retraso en evaluación y entrega de certificación</t>
  </si>
  <si>
    <t>Falta de presupuesto para capacitación debido a la pandemia</t>
  </si>
  <si>
    <t xml:space="preserve">Los vídeos se grabaron con los celulares del equipo y no se contó con profesionales del audiovisual. </t>
  </si>
  <si>
    <t>No verificación de calendario institucional para programación de fotografias</t>
  </si>
  <si>
    <t xml:space="preserve">3. Empresas de la industria local no cuenten con las certificaciones o la calidad que las empresas de zonas francas exigen, para sus suplidores. </t>
  </si>
  <si>
    <t xml:space="preserve">2. Las empresas tanto de zonas francas, como de la industria local, pueden no motivarse a participar en las rondas de negocios, por desconocer los beneficios que pueden traer para sus empresas la participación en las mismas. </t>
  </si>
  <si>
    <t>No participación en ferias y/o misiones comerciales.</t>
  </si>
  <si>
    <t>No celebración de la cantidad planificada de capacitaciones.</t>
  </si>
  <si>
    <t xml:space="preserve">1. Desconocimiento de la Herramienta entre las mipymes del mercado nacional. </t>
  </si>
  <si>
    <t>2. Las empresas locales no cuenten con las certificaciones de calidad necesarias para suplir.</t>
  </si>
  <si>
    <t>Asistencia técnica a las empresas sobre el funcionamiento de la herramienta</t>
  </si>
  <si>
    <t>1.Fotografías al Equipo Directivo actualizadas</t>
  </si>
  <si>
    <t xml:space="preserve">3.Resumen trimestral de las acciones de la entidad y la Dirección Ejecutiva: eventos, noticias, imagenes, estadísticas. Impresión para entidades claves y difusión digital. </t>
  </si>
  <si>
    <t>5.Rediseño estructura de síntesis de noticias diarias</t>
  </si>
  <si>
    <t>6.Creación de campaña #MujerEnZonasFrancas</t>
  </si>
  <si>
    <t>7.Elaboración del Plan de Gestión en Medios Sociales</t>
  </si>
  <si>
    <t>Redes sociales</t>
  </si>
  <si>
    <t>Plan elaborado</t>
  </si>
  <si>
    <t xml:space="preserve">2. Solicitud de equipos para grabación de vídeos y fotos: micrófono, tripode, aro de luz, entre otros. </t>
  </si>
  <si>
    <t>Porcentaje de conflictos solucionados</t>
  </si>
  <si>
    <t>Porcentaje de asistentes</t>
  </si>
  <si>
    <t>Número de actas emitidas</t>
  </si>
  <si>
    <t>Número de resoluciones emitidas</t>
  </si>
  <si>
    <t>Porcentaje de casos revisados</t>
  </si>
  <si>
    <t>Número de nuevas legislaciones para el sector</t>
  </si>
  <si>
    <t>Asistencia legal a empresas</t>
  </si>
  <si>
    <t>Número de ayudas para empresas identificadas</t>
  </si>
  <si>
    <t>No. de intercambio con periodistas</t>
  </si>
  <si>
    <t>No. de grabaciones</t>
  </si>
  <si>
    <t>No. de publicidad en redes sociales</t>
  </si>
  <si>
    <t>Porcentaje de grabaciones difundidas</t>
  </si>
  <si>
    <t xml:space="preserve">Jornada Fotográfica </t>
  </si>
  <si>
    <t>Solicitud emitida</t>
  </si>
  <si>
    <t>No. de resumenes trimestrales</t>
  </si>
  <si>
    <t xml:space="preserve">No. de capacitaciones </t>
  </si>
  <si>
    <t>Síntesis de noticias rediseñada</t>
  </si>
  <si>
    <t>Campaña realizada</t>
  </si>
  <si>
    <t>No. de capacitación impartidas</t>
  </si>
  <si>
    <t xml:space="preserve">1. Existe desconocimiento de lo que son las Jornadas de  Rondas de Negocios. </t>
  </si>
  <si>
    <t>Eje Estratégico No. 2 PEI 2021-2024:  Mayor Inserción y Diversificación en los Mercados Globales</t>
  </si>
  <si>
    <t>Objetivo Estratégico No. 2: Fomentar las exportaciones en el sector zonas francas, con énfasis en aquellas actividades de alto valor agregado, que permitan una inserción más competitiva en los mercados internacionales.</t>
  </si>
  <si>
    <t>Política de Gobierno: El desarrollo industrial: una prioridad</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</si>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</sst>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00"/>
  </numFmts>
  <fonts count="16" x14ac:knownFonts="1">
    <font>
      <sz val="11"/>
      <color theme="1"/>
      <name val="Calibri"/>
      <family val="2"/>
      <scheme val="minor"/>
    </font>
    <font>
      <sz val="10"/>
      <name val="Arial"/>
      <family val="2"/>
    </font>
    <font>
      <b/>
      <sz val="12"/>
      <color theme="1"/>
      <name val="Calibri"/>
      <family val="2"/>
      <scheme val="minor"/>
    </font>
    <font>
      <sz val="11"/>
      <color theme="1"/>
      <name val="Calibri"/>
      <family val="2"/>
      <scheme val="minor"/>
    </font>
    <font>
      <b/>
      <u/>
      <sz val="13"/>
      <color rgb="FF002060"/>
      <name val="Calibri"/>
      <family val="2"/>
      <scheme val="minor"/>
    </font>
    <font>
      <b/>
      <sz val="9"/>
      <color theme="1"/>
      <name val="Calibri"/>
      <family val="2"/>
      <scheme val="minor"/>
    </font>
    <font>
      <sz val="9"/>
      <color theme="1"/>
      <name val="Calibri"/>
      <family val="2"/>
      <scheme val="minor"/>
    </font>
    <font>
      <b/>
      <sz val="9"/>
      <name val="Artifex CF Light"/>
      <family val="3"/>
    </font>
    <font>
      <sz val="9"/>
      <name val="Artifex CF Light"/>
      <family val="3"/>
    </font>
    <font>
      <b/>
      <u/>
      <sz val="9"/>
      <name val="Artifex CF Light"/>
      <family val="3"/>
    </font>
    <font>
      <sz val="9"/>
      <color theme="1"/>
      <name val="Artifex CF Light"/>
      <family val="3"/>
    </font>
    <font>
      <b/>
      <sz val="9"/>
      <color rgb="FF002060"/>
      <name val="Artifex CF Light"/>
      <family val="3"/>
    </font>
    <font>
      <sz val="9"/>
      <color rgb="FF002060"/>
      <name val="Artifex CF Light"/>
      <family val="3"/>
    </font>
    <font>
      <sz val="11"/>
      <color rgb="FF006100"/>
      <name val="Calibri"/>
      <family val="2"/>
      <scheme val="minor"/>
    </font>
    <font>
      <sz val="9"/>
      <color indexed="8"/>
      <name val="Artifex CF Light"/>
      <family val="3"/>
    </font>
    <font>
      <b/>
      <sz val="9"/>
      <color theme="1"/>
      <name val="Artifex CF Light"/>
      <family val="3"/>
    </font>
  </fonts>
  <fills count="12">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rgb="FFC6EFCE"/>
      </patternFill>
    </fill>
    <fill>
      <patternFill patternType="solid">
        <fgColor theme="0"/>
        <bgColor indexed="64"/>
      </patternFill>
    </fill>
    <fill>
      <patternFill patternType="solid">
        <fgColor theme="8"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9" borderId="0" applyNumberFormat="0" applyBorder="0" applyAlignment="0" applyProtection="0"/>
  </cellStyleXfs>
  <cellXfs count="495">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6" fillId="0" borderId="1" xfId="0" applyFont="1" applyBorder="1" applyAlignment="1">
      <alignment horizontal="justify" wrapText="1"/>
    </xf>
    <xf numFmtId="0" fontId="6" fillId="0" borderId="1" xfId="0" applyFont="1" applyBorder="1" applyAlignment="1">
      <alignment horizontal="justify"/>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justify"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justify" vertical="center"/>
    </xf>
    <xf numFmtId="9" fontId="6" fillId="0" borderId="1" xfId="0" applyNumberFormat="1" applyFont="1" applyBorder="1" applyAlignment="1">
      <alignment horizontal="center" vertical="center"/>
    </xf>
    <xf numFmtId="164" fontId="5" fillId="2" borderId="1" xfId="2" applyNumberFormat="1" applyFont="1" applyFill="1" applyBorder="1" applyAlignment="1">
      <alignment horizontal="center" vertical="center" wrapText="1"/>
    </xf>
    <xf numFmtId="0" fontId="6" fillId="0" borderId="1" xfId="0" applyFont="1" applyFill="1" applyBorder="1" applyAlignment="1">
      <alignment horizontal="justify"/>
    </xf>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applyBorder="1" applyAlignment="1">
      <alignment horizontal="justify" vertical="center" wrapText="1"/>
    </xf>
    <xf numFmtId="0" fontId="8" fillId="0" borderId="0" xfId="0" applyFont="1" applyBorder="1" applyAlignment="1">
      <alignment horizontal="justify" wrapText="1"/>
    </xf>
    <xf numFmtId="0" fontId="8" fillId="0" borderId="0" xfId="0" applyFont="1" applyFill="1" applyBorder="1" applyAlignment="1">
      <alignment horizontal="center" vertical="center"/>
    </xf>
    <xf numFmtId="164" fontId="8" fillId="0" borderId="0" xfId="2" applyNumberFormat="1" applyFont="1" applyBorder="1" applyAlignment="1">
      <alignment horizontal="center" vertical="center"/>
    </xf>
    <xf numFmtId="0" fontId="8" fillId="0" borderId="0" xfId="0" applyFont="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justify" vertical="center" wrapText="1"/>
    </xf>
    <xf numFmtId="0" fontId="8" fillId="6" borderId="1" xfId="0" applyFont="1" applyFill="1" applyBorder="1" applyAlignment="1">
      <alignment horizontal="justify"/>
    </xf>
    <xf numFmtId="0" fontId="8" fillId="6" borderId="1" xfId="0" applyFont="1" applyFill="1" applyBorder="1" applyAlignment="1">
      <alignment horizontal="center"/>
    </xf>
    <xf numFmtId="0" fontId="8" fillId="6" borderId="1" xfId="0" applyFont="1" applyFill="1" applyBorder="1" applyAlignment="1">
      <alignment horizontal="justify" vertical="center"/>
    </xf>
    <xf numFmtId="0" fontId="8" fillId="6" borderId="1" xfId="0" applyFont="1" applyFill="1" applyBorder="1" applyAlignment="1">
      <alignment horizontal="center" vertical="center"/>
    </xf>
    <xf numFmtId="164" fontId="8" fillId="6" borderId="1" xfId="2" applyNumberFormat="1" applyFont="1" applyFill="1" applyBorder="1" applyAlignment="1">
      <alignment horizontal="center" vertical="center"/>
    </xf>
    <xf numFmtId="0" fontId="7" fillId="6" borderId="1" xfId="0" applyFont="1" applyFill="1" applyBorder="1" applyAlignment="1">
      <alignment horizontal="center" vertical="center"/>
    </xf>
    <xf numFmtId="0" fontId="8" fillId="0" borderId="6" xfId="0" applyFont="1" applyBorder="1" applyAlignment="1">
      <alignment horizontal="justify"/>
    </xf>
    <xf numFmtId="0" fontId="7" fillId="6" borderId="1" xfId="0" applyFont="1" applyFill="1" applyBorder="1" applyAlignment="1">
      <alignment horizontal="center"/>
    </xf>
    <xf numFmtId="0" fontId="8" fillId="0" borderId="1" xfId="0" applyFont="1" applyFill="1" applyBorder="1" applyAlignment="1">
      <alignment horizontal="justify"/>
    </xf>
    <xf numFmtId="0" fontId="7" fillId="6" borderId="1" xfId="0" applyFont="1" applyFill="1" applyBorder="1" applyAlignment="1">
      <alignment vertical="center" wrapText="1"/>
    </xf>
    <xf numFmtId="0" fontId="8" fillId="6" borderId="1" xfId="0" applyFont="1" applyFill="1" applyBorder="1" applyAlignment="1">
      <alignment horizontal="justify" wrapText="1"/>
    </xf>
    <xf numFmtId="0" fontId="8" fillId="0" borderId="1" xfId="0" applyFont="1" applyBorder="1" applyAlignment="1">
      <alignment wrapText="1"/>
    </xf>
    <xf numFmtId="0" fontId="7" fillId="0" borderId="7" xfId="0" applyFont="1" applyFill="1" applyBorder="1" applyAlignment="1">
      <alignment horizontal="justify" vertical="center" wrapText="1"/>
    </xf>
    <xf numFmtId="0" fontId="8" fillId="0" borderId="0" xfId="0" applyFont="1"/>
    <xf numFmtId="43" fontId="8" fillId="0" borderId="0" xfId="3" applyFont="1"/>
    <xf numFmtId="0" fontId="7" fillId="2" borderId="1" xfId="0" applyFont="1" applyFill="1" applyBorder="1" applyAlignment="1">
      <alignment horizontal="justify" vertical="center" wrapText="1"/>
    </xf>
    <xf numFmtId="0" fontId="7" fillId="0" borderId="0" xfId="0" applyFont="1" applyFill="1" applyBorder="1" applyAlignment="1">
      <alignment horizontal="justify"/>
    </xf>
    <xf numFmtId="0" fontId="8" fillId="0" borderId="0" xfId="0" applyFont="1" applyFill="1" applyBorder="1" applyAlignment="1">
      <alignment horizontal="justify" vertical="center" wrapText="1"/>
    </xf>
    <xf numFmtId="0" fontId="8" fillId="0" borderId="0" xfId="0" applyFont="1" applyFill="1" applyBorder="1" applyAlignment="1">
      <alignment horizontal="justify"/>
    </xf>
    <xf numFmtId="164" fontId="8" fillId="0" borderId="0" xfId="2" applyNumberFormat="1" applyFont="1" applyFill="1" applyBorder="1" applyAlignment="1">
      <alignment horizontal="center" vertical="center"/>
    </xf>
    <xf numFmtId="164" fontId="7" fillId="0" borderId="0" xfId="2" applyNumberFormat="1" applyFont="1" applyFill="1" applyBorder="1" applyAlignment="1">
      <alignment horizontal="center" vertical="center"/>
    </xf>
    <xf numFmtId="43" fontId="7" fillId="0" borderId="0" xfId="0" applyNumberFormat="1" applyFont="1" applyFill="1" applyBorder="1" applyAlignment="1">
      <alignment horizontal="center" vertical="center" wrapText="1"/>
    </xf>
    <xf numFmtId="0" fontId="7" fillId="0" borderId="0" xfId="0" applyFont="1" applyAlignment="1">
      <alignment horizontal="justify"/>
    </xf>
    <xf numFmtId="0" fontId="7" fillId="0" borderId="0" xfId="0" applyFont="1" applyAlignment="1">
      <alignment horizontal="center"/>
    </xf>
    <xf numFmtId="0" fontId="8" fillId="0" borderId="0" xfId="0" applyFont="1" applyAlignment="1">
      <alignment horizontal="justify" vertical="center"/>
    </xf>
    <xf numFmtId="0" fontId="8" fillId="0" borderId="0" xfId="0" applyFont="1" applyAlignment="1">
      <alignment horizontal="justify"/>
    </xf>
    <xf numFmtId="0" fontId="8" fillId="0" borderId="0" xfId="0" applyFont="1" applyAlignment="1">
      <alignment horizontal="center"/>
    </xf>
    <xf numFmtId="164" fontId="8" fillId="0" borderId="0" xfId="2" applyNumberFormat="1" applyFont="1" applyAlignment="1">
      <alignment horizontal="center" vertical="center"/>
    </xf>
    <xf numFmtId="0" fontId="8" fillId="0" borderId="0" xfId="0" applyFont="1" applyBorder="1" applyAlignment="1">
      <alignment wrapText="1"/>
    </xf>
    <xf numFmtId="0" fontId="8" fillId="0" borderId="0" xfId="0" applyFont="1" applyFill="1"/>
    <xf numFmtId="43" fontId="8" fillId="0" borderId="0" xfId="3" applyFont="1" applyFill="1"/>
    <xf numFmtId="0" fontId="7" fillId="7" borderId="0" xfId="0" applyFont="1" applyFill="1" applyAlignment="1">
      <alignment horizontal="justify"/>
    </xf>
    <xf numFmtId="0" fontId="7" fillId="7" borderId="0" xfId="0" applyFont="1" applyFill="1" applyAlignment="1">
      <alignment horizontal="center"/>
    </xf>
    <xf numFmtId="0" fontId="11" fillId="0" borderId="0" xfId="0" applyFont="1" applyAlignment="1">
      <alignment horizontal="justify"/>
    </xf>
    <xf numFmtId="0" fontId="11" fillId="0" borderId="0" xfId="0" applyFont="1" applyAlignment="1">
      <alignment horizontal="center"/>
    </xf>
    <xf numFmtId="0" fontId="12" fillId="0" borderId="0" xfId="0" applyFont="1" applyAlignment="1">
      <alignment horizontal="justify" vertical="center"/>
    </xf>
    <xf numFmtId="0" fontId="12" fillId="0" borderId="0" xfId="0" applyFont="1" applyAlignment="1">
      <alignment horizontal="justify"/>
    </xf>
    <xf numFmtId="0" fontId="12" fillId="0" borderId="0" xfId="0" applyFont="1" applyAlignment="1">
      <alignment horizontal="center"/>
    </xf>
    <xf numFmtId="164" fontId="12" fillId="0" borderId="0" xfId="2" applyNumberFormat="1" applyFont="1" applyAlignment="1">
      <alignment horizontal="center" vertical="center"/>
    </xf>
    <xf numFmtId="0" fontId="10" fillId="0" borderId="0" xfId="0" applyFont="1"/>
    <xf numFmtId="43" fontId="10" fillId="0" borderId="0" xfId="3" applyFont="1"/>
    <xf numFmtId="0" fontId="8" fillId="0" borderId="1" xfId="1" applyFont="1" applyBorder="1" applyAlignment="1">
      <alignment horizontal="justify" vertical="center" wrapText="1"/>
    </xf>
    <xf numFmtId="0" fontId="7" fillId="2" borderId="1" xfId="1" applyFont="1" applyFill="1" applyBorder="1" applyAlignment="1">
      <alignment horizontal="center" wrapText="1"/>
    </xf>
    <xf numFmtId="0" fontId="7" fillId="6" borderId="12" xfId="1" applyFont="1" applyFill="1" applyBorder="1" applyAlignment="1">
      <alignment horizont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10" fillId="0" borderId="1" xfId="0" applyFont="1" applyFill="1" applyBorder="1" applyAlignment="1" applyProtection="1">
      <alignment vertical="center" wrapText="1"/>
      <protection locked="0"/>
    </xf>
    <xf numFmtId="0" fontId="8" fillId="0" borderId="12" xfId="1" applyFont="1" applyFill="1" applyBorder="1" applyAlignment="1">
      <alignment horizontal="left" wrapText="1"/>
    </xf>
    <xf numFmtId="0" fontId="7" fillId="6" borderId="1" xfId="1" applyFont="1" applyFill="1" applyBorder="1" applyAlignment="1">
      <alignment horizontal="center" wrapText="1"/>
    </xf>
    <xf numFmtId="0" fontId="8" fillId="0" borderId="10" xfId="1" applyFont="1" applyFill="1" applyBorder="1" applyAlignment="1">
      <alignment horizontal="left" wrapText="1"/>
    </xf>
    <xf numFmtId="0" fontId="7" fillId="6" borderId="1" xfId="0" applyFont="1" applyFill="1" applyBorder="1" applyAlignment="1">
      <alignment vertical="center"/>
    </xf>
    <xf numFmtId="0" fontId="8" fillId="6" borderId="6" xfId="0" applyFont="1" applyFill="1" applyBorder="1" applyAlignment="1">
      <alignment horizontal="center" vertical="center"/>
    </xf>
    <xf numFmtId="9" fontId="10" fillId="0" borderId="8" xfId="0" applyNumberFormat="1" applyFont="1" applyBorder="1" applyAlignment="1">
      <alignment horizontal="center" vertical="center"/>
    </xf>
    <xf numFmtId="0" fontId="10" fillId="0" borderId="1" xfId="4"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justify" wrapText="1"/>
      <protection locked="0"/>
    </xf>
    <xf numFmtId="0" fontId="8" fillId="6" borderId="6" xfId="0" applyFont="1" applyFill="1" applyBorder="1" applyAlignment="1">
      <alignment horizontal="justify" wrapText="1"/>
    </xf>
    <xf numFmtId="0" fontId="8" fillId="6" borderId="6" xfId="0" applyFont="1" applyFill="1" applyBorder="1" applyAlignment="1">
      <alignment horizontal="justify" vertical="center"/>
    </xf>
    <xf numFmtId="164" fontId="8" fillId="6" borderId="6" xfId="2" applyNumberFormat="1" applyFont="1" applyFill="1" applyBorder="1" applyAlignment="1">
      <alignment horizontal="center" vertical="center"/>
    </xf>
    <xf numFmtId="0" fontId="7" fillId="6" borderId="6" xfId="0" applyFont="1" applyFill="1" applyBorder="1" applyAlignment="1">
      <alignment vertical="center"/>
    </xf>
    <xf numFmtId="0" fontId="8" fillId="0" borderId="0" xfId="0" applyFont="1" applyFill="1" applyBorder="1" applyAlignment="1">
      <alignment wrapText="1"/>
    </xf>
    <xf numFmtId="9" fontId="10" fillId="0" borderId="1" xfId="4" applyFont="1" applyFill="1" applyBorder="1" applyAlignment="1" applyProtection="1">
      <alignment horizontal="center"/>
      <protection locked="0"/>
    </xf>
    <xf numFmtId="0" fontId="8" fillId="0" borderId="1" xfId="1" applyFont="1" applyFill="1" applyBorder="1" applyAlignment="1">
      <alignment horizontal="justify" wrapText="1"/>
    </xf>
    <xf numFmtId="0" fontId="8" fillId="0" borderId="1" xfId="1" applyFont="1" applyFill="1" applyBorder="1" applyAlignment="1">
      <alignment wrapText="1"/>
    </xf>
    <xf numFmtId="0" fontId="10" fillId="0" borderId="1" xfId="0" applyFont="1" applyFill="1" applyBorder="1" applyAlignment="1" applyProtection="1">
      <alignment horizontal="center"/>
      <protection locked="0"/>
    </xf>
    <xf numFmtId="9" fontId="10" fillId="0" borderId="1" xfId="0" applyNumberFormat="1" applyFont="1" applyFill="1" applyBorder="1" applyAlignment="1" applyProtection="1">
      <alignment horizontal="center"/>
      <protection locked="0"/>
    </xf>
    <xf numFmtId="0" fontId="10" fillId="0" borderId="1" xfId="0" applyFont="1" applyFill="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0" fillId="0" borderId="1" xfId="0" applyFont="1" applyFill="1" applyBorder="1" applyAlignment="1">
      <alignment horizontal="center" vertical="center"/>
    </xf>
    <xf numFmtId="164" fontId="10" fillId="0" borderId="1" xfId="2" applyNumberFormat="1" applyFont="1" applyBorder="1" applyAlignment="1">
      <alignment horizontal="center" vertical="center"/>
    </xf>
    <xf numFmtId="0" fontId="8" fillId="0" borderId="1" xfId="1" applyFont="1" applyFill="1" applyBorder="1" applyAlignment="1">
      <alignment horizontal="justify" vertical="center" wrapText="1"/>
    </xf>
    <xf numFmtId="164" fontId="8" fillId="0" borderId="1" xfId="2" applyNumberFormat="1" applyFont="1" applyBorder="1" applyAlignment="1">
      <alignment horizontal="center" vertical="center"/>
    </xf>
    <xf numFmtId="0" fontId="8" fillId="0" borderId="1" xfId="0" applyFont="1" applyBorder="1" applyAlignment="1">
      <alignment horizontal="justify"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6" xfId="0" applyFont="1" applyFill="1" applyBorder="1" applyAlignment="1">
      <alignment horizontal="center"/>
    </xf>
    <xf numFmtId="164" fontId="8" fillId="0" borderId="6" xfId="2" applyNumberFormat="1" applyFont="1" applyFill="1" applyBorder="1" applyAlignment="1">
      <alignment horizontal="center" vertical="center"/>
    </xf>
    <xf numFmtId="0" fontId="7" fillId="0" borderId="7" xfId="0" applyFont="1" applyBorder="1" applyAlignment="1">
      <alignment horizontal="justify" vertical="center" wrapText="1"/>
    </xf>
    <xf numFmtId="0" fontId="8" fillId="0" borderId="1" xfId="0" applyFont="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10" fillId="0" borderId="1" xfId="0" applyFont="1" applyBorder="1" applyAlignment="1">
      <alignment horizontal="justify" vertical="center"/>
    </xf>
    <xf numFmtId="0" fontId="7" fillId="6" borderId="1" xfId="0" applyFont="1" applyFill="1" applyBorder="1" applyAlignment="1">
      <alignment horizontal="justify" vertical="center" wrapText="1"/>
    </xf>
    <xf numFmtId="164" fontId="8" fillId="0" borderId="1" xfId="2" applyNumberFormat="1" applyFont="1" applyFill="1" applyBorder="1" applyAlignment="1">
      <alignment horizontal="center" vertical="center"/>
    </xf>
    <xf numFmtId="0" fontId="8" fillId="0" borderId="5" xfId="0" applyFont="1" applyBorder="1" applyAlignment="1">
      <alignment horizontal="center"/>
    </xf>
    <xf numFmtId="0" fontId="8" fillId="0" borderId="1" xfId="0" applyFont="1" applyFill="1" applyBorder="1" applyAlignment="1">
      <alignment horizontal="left" vertical="center" wrapText="1"/>
    </xf>
    <xf numFmtId="0" fontId="8" fillId="0" borderId="1" xfId="0" applyFont="1" applyBorder="1" applyAlignment="1">
      <alignment horizontal="justify" wrapText="1"/>
    </xf>
    <xf numFmtId="0" fontId="8" fillId="0" borderId="1" xfId="0" applyFont="1" applyBorder="1" applyAlignment="1">
      <alignment horizontal="justify"/>
    </xf>
    <xf numFmtId="9" fontId="8" fillId="0" borderId="6" xfId="0" applyNumberFormat="1" applyFont="1" applyFill="1" applyBorder="1" applyAlignment="1">
      <alignment horizontal="center" vertical="center"/>
    </xf>
    <xf numFmtId="0" fontId="10" fillId="0" borderId="1" xfId="0" applyFont="1" applyBorder="1" applyAlignment="1">
      <alignment horizontal="justify"/>
    </xf>
    <xf numFmtId="0" fontId="8" fillId="0" borderId="5" xfId="0" applyFont="1" applyBorder="1" applyAlignment="1">
      <alignment horizontal="justify"/>
    </xf>
    <xf numFmtId="0" fontId="7" fillId="6" borderId="6" xfId="0" applyFont="1" applyFill="1" applyBorder="1" applyAlignment="1">
      <alignment horizontal="justify" vertical="center" wrapText="1"/>
    </xf>
    <xf numFmtId="0" fontId="8" fillId="0" borderId="6" xfId="0" applyFont="1" applyBorder="1" applyAlignment="1">
      <alignment horizontal="justify" wrapText="1"/>
    </xf>
    <xf numFmtId="0" fontId="10" fillId="0" borderId="1" xfId="0" applyFont="1" applyBorder="1" applyAlignment="1">
      <alignment horizontal="justify" wrapText="1"/>
    </xf>
    <xf numFmtId="0" fontId="8" fillId="0" borderId="1" xfId="0" applyFont="1" applyFill="1" applyBorder="1" applyAlignment="1">
      <alignment horizontal="justify" wrapText="1"/>
    </xf>
    <xf numFmtId="0" fontId="10" fillId="0" borderId="1" xfId="0" applyFont="1" applyFill="1" applyBorder="1" applyAlignment="1">
      <alignment horizontal="justify" wrapText="1"/>
    </xf>
    <xf numFmtId="0" fontId="10" fillId="6" borderId="1" xfId="0" applyFont="1" applyFill="1" applyBorder="1" applyAlignment="1">
      <alignment horizontal="justify" vertical="center" wrapText="1"/>
    </xf>
    <xf numFmtId="0" fontId="10" fillId="6" borderId="1" xfId="0" applyFont="1" applyFill="1" applyBorder="1" applyAlignment="1">
      <alignment horizontal="justify"/>
    </xf>
    <xf numFmtId="0" fontId="10" fillId="6" borderId="1" xfId="0" applyFont="1" applyFill="1" applyBorder="1" applyAlignment="1">
      <alignment horizontal="center" vertical="center" wrapText="1"/>
    </xf>
    <xf numFmtId="0" fontId="10" fillId="6" borderId="1" xfId="0" applyFont="1" applyFill="1" applyBorder="1" applyAlignment="1">
      <alignment horizontal="justify" vertical="center"/>
    </xf>
    <xf numFmtId="0" fontId="10" fillId="0" borderId="1" xfId="0" applyFont="1" applyFill="1" applyBorder="1" applyAlignment="1">
      <alignment horizontal="justify"/>
    </xf>
    <xf numFmtId="0" fontId="10" fillId="0" borderId="6" xfId="0" applyFont="1" applyFill="1" applyBorder="1" applyAlignment="1">
      <alignment horizontal="justify"/>
    </xf>
    <xf numFmtId="0" fontId="7" fillId="2" borderId="1" xfId="1" applyFont="1" applyFill="1" applyBorder="1" applyAlignment="1">
      <alignment horizontal="justify" wrapText="1"/>
    </xf>
    <xf numFmtId="0" fontId="7" fillId="6" borderId="12" xfId="1" applyFont="1" applyFill="1" applyBorder="1" applyAlignment="1">
      <alignment horizontal="justify" wrapText="1"/>
    </xf>
    <xf numFmtId="0" fontId="7" fillId="6" borderId="14" xfId="1" applyFont="1" applyFill="1" applyBorder="1" applyAlignment="1">
      <alignment horizontal="justify" wrapText="1"/>
    </xf>
    <xf numFmtId="164" fontId="8" fillId="0" borderId="0" xfId="2" applyNumberFormat="1" applyFont="1" applyBorder="1" applyAlignment="1">
      <alignment horizontal="justify" vertical="center"/>
    </xf>
    <xf numFmtId="164" fontId="8" fillId="0" borderId="7" xfId="2" applyNumberFormat="1" applyFont="1" applyFill="1" applyBorder="1" applyAlignment="1">
      <alignment horizontal="center" vertical="center"/>
    </xf>
    <xf numFmtId="164" fontId="8" fillId="0" borderId="6" xfId="2" applyNumberFormat="1"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 xfId="0" applyFont="1" applyBorder="1" applyAlignment="1">
      <alignment horizontal="justify" wrapText="1"/>
    </xf>
    <xf numFmtId="0" fontId="8" fillId="6" borderId="6" xfId="0" applyFont="1" applyFill="1" applyBorder="1" applyAlignment="1">
      <alignment horizontal="center"/>
    </xf>
    <xf numFmtId="0" fontId="8" fillId="6" borderId="6" xfId="0" applyFont="1" applyFill="1" applyBorder="1" applyAlignment="1">
      <alignment horizontal="justify"/>
    </xf>
    <xf numFmtId="0" fontId="8" fillId="0" borderId="1" xfId="1" applyFont="1" applyFill="1" applyBorder="1"/>
    <xf numFmtId="0" fontId="14" fillId="0" borderId="1" xfId="1" applyFont="1" applyFill="1" applyBorder="1" applyAlignment="1">
      <alignment horizontal="justify" vertical="center" wrapText="1"/>
    </xf>
    <xf numFmtId="164" fontId="8" fillId="6" borderId="4" xfId="2" applyNumberFormat="1" applyFont="1" applyFill="1" applyBorder="1" applyAlignment="1">
      <alignment horizontal="center" vertical="center"/>
    </xf>
    <xf numFmtId="0" fontId="7" fillId="6" borderId="6" xfId="0" applyFont="1" applyFill="1" applyBorder="1" applyAlignment="1">
      <alignment horizontal="center"/>
    </xf>
    <xf numFmtId="0" fontId="8" fillId="0" borderId="1" xfId="0" applyFont="1" applyFill="1" applyBorder="1" applyAlignment="1">
      <alignment vertical="center" wrapText="1"/>
    </xf>
    <xf numFmtId="0" fontId="7" fillId="6" borderId="1" xfId="0" applyFont="1" applyFill="1" applyBorder="1" applyAlignment="1">
      <alignment wrapText="1"/>
    </xf>
    <xf numFmtId="0" fontId="8" fillId="0" borderId="1" xfId="5" applyFont="1" applyFill="1" applyBorder="1" applyAlignment="1">
      <alignment horizontal="justify" vertical="center" wrapText="1"/>
    </xf>
    <xf numFmtId="0" fontId="8" fillId="0" borderId="1" xfId="5" applyFont="1" applyFill="1" applyBorder="1" applyAlignment="1">
      <alignment horizontal="justify" wrapText="1"/>
    </xf>
    <xf numFmtId="0" fontId="8" fillId="0" borderId="1" xfId="5" applyFont="1" applyFill="1" applyBorder="1" applyAlignment="1">
      <alignment horizontal="justify" vertical="top" wrapText="1"/>
    </xf>
    <xf numFmtId="0" fontId="14" fillId="0" borderId="1" xfId="0" applyFont="1" applyFill="1" applyBorder="1" applyAlignment="1">
      <alignment horizontal="justify" vertical="center" wrapText="1"/>
    </xf>
    <xf numFmtId="0" fontId="10" fillId="10" borderId="1" xfId="0" applyFont="1" applyFill="1" applyBorder="1" applyAlignment="1">
      <alignment horizontal="justify" vertical="center" wrapText="1"/>
    </xf>
    <xf numFmtId="9" fontId="8" fillId="0" borderId="1" xfId="0" applyNumberFormat="1" applyFont="1" applyBorder="1" applyAlignment="1">
      <alignment horizontal="center"/>
    </xf>
    <xf numFmtId="43" fontId="8" fillId="0" borderId="0" xfId="3" applyFont="1" applyAlignment="1">
      <alignment horizontal="justify"/>
    </xf>
    <xf numFmtId="0" fontId="8" fillId="0" borderId="0" xfId="0" applyFont="1" applyAlignment="1">
      <alignment horizontal="justify" wrapText="1"/>
    </xf>
    <xf numFmtId="0" fontId="8" fillId="0" borderId="0" xfId="0" applyFont="1" applyAlignment="1">
      <alignment horizontal="center" vertical="center"/>
    </xf>
    <xf numFmtId="0" fontId="8" fillId="6" borderId="6"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0" xfId="0" applyFont="1" applyAlignment="1">
      <alignment horizontal="center" vertical="center"/>
    </xf>
    <xf numFmtId="164" fontId="8" fillId="6" borderId="1" xfId="2" applyNumberFormat="1" applyFont="1" applyFill="1" applyBorder="1" applyAlignment="1">
      <alignment horizontal="justify" vertical="center"/>
    </xf>
    <xf numFmtId="0" fontId="8" fillId="0" borderId="4" xfId="1" applyFont="1" applyBorder="1" applyAlignment="1">
      <alignment horizontal="justify" vertical="center" wrapText="1"/>
    </xf>
    <xf numFmtId="0" fontId="8" fillId="0" borderId="4" xfId="0" applyFont="1" applyFill="1" applyBorder="1" applyAlignment="1">
      <alignment horizontal="justify" vertical="center" wrapText="1"/>
    </xf>
    <xf numFmtId="164" fontId="8" fillId="0" borderId="1" xfId="2" applyNumberFormat="1" applyFont="1" applyBorder="1" applyAlignment="1">
      <alignment horizontal="justify" vertical="center" wrapText="1"/>
    </xf>
    <xf numFmtId="9" fontId="8" fillId="0" borderId="8" xfId="0" applyNumberFormat="1" applyFont="1" applyBorder="1" applyAlignment="1">
      <alignment horizontal="center" vertical="center" wrapText="1"/>
    </xf>
    <xf numFmtId="0" fontId="7" fillId="0" borderId="5" xfId="0" applyFont="1" applyBorder="1" applyAlignment="1">
      <alignment horizontal="center"/>
    </xf>
    <xf numFmtId="0" fontId="8" fillId="6" borderId="1" xfId="0" applyFont="1" applyFill="1" applyBorder="1" applyAlignment="1">
      <alignment vertical="center" wrapText="1"/>
    </xf>
    <xf numFmtId="0" fontId="8" fillId="0" borderId="0" xfId="1" applyFont="1" applyBorder="1" applyAlignment="1">
      <alignment horizontal="justify" vertical="center" wrapText="1"/>
    </xf>
    <xf numFmtId="0" fontId="8" fillId="0" borderId="0" xfId="0" applyFont="1" applyBorder="1" applyAlignment="1">
      <alignment horizontal="center" vertical="center"/>
    </xf>
    <xf numFmtId="0" fontId="8" fillId="6" borderId="0" xfId="0" applyFont="1" applyFill="1" applyBorder="1" applyAlignment="1">
      <alignment horizontal="justify" vertical="center"/>
    </xf>
    <xf numFmtId="164" fontId="8" fillId="6" borderId="0" xfId="2" applyNumberFormat="1" applyFont="1" applyFill="1" applyBorder="1" applyAlignment="1">
      <alignment horizontal="center" vertical="center"/>
    </xf>
    <xf numFmtId="164" fontId="8" fillId="0" borderId="0" xfId="2" applyNumberFormat="1" applyFont="1" applyFill="1" applyBorder="1" applyAlignment="1"/>
    <xf numFmtId="164" fontId="8" fillId="11" borderId="0" xfId="2" applyNumberFormat="1" applyFont="1" applyFill="1" applyBorder="1" applyAlignment="1"/>
    <xf numFmtId="0" fontId="7" fillId="11" borderId="0" xfId="0" applyFont="1" applyFill="1" applyAlignment="1">
      <alignment horizontal="justify"/>
    </xf>
    <xf numFmtId="0" fontId="11" fillId="0" borderId="0" xfId="0" applyFont="1" applyFill="1" applyAlignment="1">
      <alignment horizontal="justify"/>
    </xf>
    <xf numFmtId="0" fontId="11" fillId="0" borderId="0" xfId="0" applyFont="1" applyFill="1" applyAlignment="1">
      <alignment horizontal="center"/>
    </xf>
    <xf numFmtId="0" fontId="10" fillId="0" borderId="0" xfId="0" applyFont="1" applyFill="1"/>
    <xf numFmtId="43" fontId="10" fillId="0" borderId="0" xfId="3" applyFont="1" applyFill="1"/>
    <xf numFmtId="0" fontId="8" fillId="6" borderId="1" xfId="0" applyFont="1" applyFill="1" applyBorder="1"/>
    <xf numFmtId="0" fontId="8" fillId="6" borderId="6" xfId="0" applyFont="1" applyFill="1" applyBorder="1" applyAlignment="1">
      <alignment vertical="center" wrapText="1"/>
    </xf>
    <xf numFmtId="0" fontId="7" fillId="6" borderId="6" xfId="0" applyFont="1" applyFill="1" applyBorder="1" applyAlignment="1">
      <alignment vertical="center" wrapText="1"/>
    </xf>
    <xf numFmtId="164" fontId="8" fillId="0" borderId="1" xfId="2"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justify" vertical="center" wrapText="1"/>
    </xf>
    <xf numFmtId="0" fontId="7" fillId="6" borderId="1" xfId="1" applyFont="1" applyFill="1" applyBorder="1" applyAlignment="1">
      <alignment horizontal="justify" wrapText="1"/>
    </xf>
    <xf numFmtId="0" fontId="7" fillId="0" borderId="6"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6" xfId="0" applyFont="1" applyFill="1" applyBorder="1" applyAlignment="1">
      <alignment horizontal="justify" vertical="center"/>
    </xf>
    <xf numFmtId="0" fontId="8" fillId="0" borderId="7" xfId="0" applyFont="1" applyFill="1" applyBorder="1" applyAlignment="1">
      <alignment horizontal="justify" vertical="center"/>
    </xf>
    <xf numFmtId="0" fontId="8" fillId="0" borderId="1"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4" fillId="0" borderId="6" xfId="1" applyFont="1" applyFill="1" applyBorder="1" applyAlignment="1">
      <alignment horizontal="justify" vertical="center" wrapText="1"/>
    </xf>
    <xf numFmtId="0" fontId="8" fillId="0" borderId="1" xfId="1" applyFont="1" applyFill="1" applyBorder="1" applyAlignment="1">
      <alignment horizontal="justify" vertical="center" wrapText="1"/>
    </xf>
    <xf numFmtId="164" fontId="8" fillId="0" borderId="1" xfId="2" applyNumberFormat="1" applyFont="1" applyFill="1" applyBorder="1" applyAlignment="1">
      <alignment horizontal="center" vertical="center"/>
    </xf>
    <xf numFmtId="0" fontId="8" fillId="0" borderId="1" xfId="0" applyFont="1" applyFill="1" applyBorder="1" applyAlignment="1">
      <alignment horizontal="justify" wrapText="1"/>
    </xf>
    <xf numFmtId="0" fontId="10" fillId="0" borderId="1" xfId="0" applyFont="1" applyBorder="1" applyAlignment="1">
      <alignment horizontal="justify" wrapText="1"/>
    </xf>
    <xf numFmtId="9" fontId="10" fillId="0" borderId="1" xfId="0" applyNumberFormat="1" applyFont="1" applyBorder="1" applyAlignment="1">
      <alignment horizontal="center"/>
    </xf>
    <xf numFmtId="0" fontId="10" fillId="0" borderId="1" xfId="0" applyFont="1" applyFill="1" applyBorder="1" applyAlignment="1" applyProtection="1">
      <alignment horizontal="justify" vertical="center" wrapText="1"/>
      <protection locked="0"/>
    </xf>
    <xf numFmtId="0" fontId="8" fillId="0" borderId="0" xfId="0" applyFont="1" applyBorder="1" applyAlignment="1">
      <alignment horizontal="justify" vertical="center" wrapText="1"/>
    </xf>
    <xf numFmtId="0" fontId="8" fillId="0" borderId="0" xfId="0" applyFont="1" applyBorder="1" applyAlignment="1">
      <alignment horizontal="justify"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Fill="1" applyBorder="1" applyAlignment="1">
      <alignment horizontal="center"/>
    </xf>
    <xf numFmtId="0" fontId="8" fillId="0" borderId="1" xfId="0" applyFont="1" applyBorder="1" applyAlignment="1">
      <alignment horizontal="center"/>
    </xf>
    <xf numFmtId="0" fontId="8" fillId="0" borderId="0" xfId="0" applyFont="1" applyFill="1" applyBorder="1" applyAlignment="1">
      <alignment vertical="center"/>
    </xf>
    <xf numFmtId="0" fontId="8" fillId="0" borderId="0" xfId="0" applyFont="1" applyBorder="1" applyAlignment="1">
      <alignment vertical="center" wrapText="1"/>
    </xf>
    <xf numFmtId="164" fontId="8" fillId="0" borderId="0" xfId="2" applyNumberFormat="1" applyFont="1" applyBorder="1" applyAlignment="1">
      <alignment vertical="center"/>
    </xf>
    <xf numFmtId="0" fontId="8" fillId="11" borderId="0" xfId="0" applyFont="1" applyFill="1" applyBorder="1" applyAlignment="1">
      <alignment vertical="center"/>
    </xf>
    <xf numFmtId="0" fontId="8" fillId="11" borderId="0" xfId="0" applyFont="1" applyFill="1" applyBorder="1" applyAlignment="1">
      <alignment vertical="center" wrapText="1"/>
    </xf>
    <xf numFmtId="164" fontId="8" fillId="11" borderId="0" xfId="2" applyNumberFormat="1" applyFont="1" applyFill="1" applyBorder="1" applyAlignment="1">
      <alignment vertical="center"/>
    </xf>
    <xf numFmtId="0" fontId="7" fillId="0" borderId="8" xfId="0" applyFont="1" applyFill="1" applyBorder="1" applyAlignment="1">
      <alignment horizontal="justify" vertical="center" wrapText="1"/>
    </xf>
    <xf numFmtId="0" fontId="8" fillId="0" borderId="7" xfId="0" applyNumberFormat="1" applyFont="1" applyFill="1" applyBorder="1" applyAlignment="1">
      <alignment horizontal="center"/>
    </xf>
    <xf numFmtId="0" fontId="10" fillId="0" borderId="1" xfId="0" applyFont="1" applyFill="1" applyBorder="1" applyAlignment="1" applyProtection="1">
      <alignment horizontal="center" vertical="center"/>
      <protection locked="0"/>
    </xf>
    <xf numFmtId="9" fontId="8" fillId="0" borderId="1" xfId="0" applyNumberFormat="1" applyFont="1" applyFill="1" applyBorder="1" applyAlignment="1">
      <alignment horizontal="center"/>
    </xf>
    <xf numFmtId="0" fontId="10" fillId="0" borderId="17" xfId="0" applyFont="1" applyBorder="1" applyAlignment="1">
      <alignment horizontal="justify" vertical="center"/>
    </xf>
    <xf numFmtId="0" fontId="10" fillId="0" borderId="17" xfId="0" applyFont="1" applyBorder="1" applyAlignment="1">
      <alignment horizontal="justify" vertical="center" wrapText="1"/>
    </xf>
    <xf numFmtId="0" fontId="10" fillId="0" borderId="1" xfId="0" applyFont="1" applyBorder="1" applyAlignment="1" applyProtection="1">
      <alignment horizontal="justify"/>
      <protection locked="0"/>
    </xf>
    <xf numFmtId="0" fontId="10" fillId="0" borderId="6" xfId="0" applyFont="1" applyBorder="1" applyAlignment="1" applyProtection="1">
      <alignment horizontal="justify" wrapText="1"/>
      <protection locked="0"/>
    </xf>
    <xf numFmtId="0" fontId="10" fillId="0" borderId="18" xfId="0" applyFont="1" applyBorder="1" applyAlignment="1" applyProtection="1">
      <alignment horizontal="justify"/>
      <protection locked="0"/>
    </xf>
    <xf numFmtId="0" fontId="10" fillId="0" borderId="1" xfId="0" applyFont="1" applyBorder="1" applyAlignment="1" applyProtection="1">
      <alignment horizontal="justify" wrapText="1"/>
      <protection locked="0"/>
    </xf>
    <xf numFmtId="0" fontId="10" fillId="0" borderId="1" xfId="0" applyFont="1" applyBorder="1" applyAlignment="1">
      <alignment horizontal="center"/>
    </xf>
    <xf numFmtId="0" fontId="10" fillId="0" borderId="1" xfId="0" applyFont="1" applyBorder="1" applyAlignment="1" applyProtection="1">
      <alignment horizontal="center"/>
      <protection locked="0"/>
    </xf>
    <xf numFmtId="9" fontId="10" fillId="0" borderId="6" xfId="0" applyNumberFormat="1" applyFont="1" applyBorder="1" applyAlignment="1" applyProtection="1">
      <alignment horizontal="center"/>
      <protection locked="0"/>
    </xf>
    <xf numFmtId="9" fontId="10" fillId="0" borderId="1" xfId="0" applyNumberFormat="1" applyFont="1" applyBorder="1" applyAlignment="1" applyProtection="1">
      <alignment horizontal="center"/>
      <protection locked="0"/>
    </xf>
    <xf numFmtId="0" fontId="10" fillId="0" borderId="1" xfId="0" applyNumberFormat="1" applyFont="1" applyBorder="1" applyAlignment="1">
      <alignment horizontal="center"/>
    </xf>
    <xf numFmtId="0" fontId="10" fillId="0" borderId="18" xfId="0" applyFont="1" applyBorder="1" applyAlignment="1">
      <alignment horizontal="center"/>
    </xf>
    <xf numFmtId="0" fontId="8" fillId="0" borderId="8" xfId="0" applyFont="1" applyBorder="1" applyAlignment="1">
      <alignment horizontal="justify" wrapText="1"/>
    </xf>
    <xf numFmtId="0" fontId="8" fillId="0" borderId="1" xfId="0" applyFont="1" applyBorder="1" applyAlignment="1">
      <alignment vertical="center" wrapText="1"/>
    </xf>
    <xf numFmtId="0" fontId="10" fillId="0" borderId="8" xfId="4" applyNumberFormat="1" applyFont="1" applyFill="1" applyBorder="1" applyAlignment="1" applyProtection="1">
      <alignment horizontal="center" vertical="center"/>
      <protection locked="0"/>
    </xf>
    <xf numFmtId="0" fontId="8" fillId="0" borderId="0" xfId="0" applyFont="1" applyFill="1" applyAlignment="1">
      <alignment horizontal="justify"/>
    </xf>
    <xf numFmtId="0" fontId="8" fillId="0" borderId="1" xfId="1" applyFont="1" applyFill="1" applyBorder="1" applyAlignment="1">
      <alignment horizontal="justify"/>
    </xf>
    <xf numFmtId="0" fontId="7" fillId="6" borderId="1" xfId="0" applyFont="1" applyFill="1" applyBorder="1" applyAlignment="1">
      <alignment horizontal="justify" vertical="center"/>
    </xf>
    <xf numFmtId="0" fontId="8" fillId="0" borderId="0" xfId="0" applyFont="1" applyFill="1" applyAlignment="1">
      <alignment horizontal="justify" wrapText="1"/>
    </xf>
    <xf numFmtId="0" fontId="10" fillId="0" borderId="9" xfId="0" applyFont="1" applyFill="1" applyBorder="1" applyAlignment="1" applyProtection="1">
      <alignment horizontal="justify" vertical="center" wrapText="1"/>
      <protection locked="0"/>
    </xf>
    <xf numFmtId="43" fontId="8" fillId="0" borderId="0" xfId="3" applyFont="1" applyFill="1" applyBorder="1" applyAlignment="1">
      <alignment horizontal="justify" vertical="center" wrapText="1"/>
    </xf>
    <xf numFmtId="0" fontId="8" fillId="0" borderId="0" xfId="1" applyFont="1" applyFill="1" applyBorder="1" applyAlignment="1">
      <alignment horizontal="justify" wrapText="1"/>
    </xf>
    <xf numFmtId="0" fontId="8" fillId="0" borderId="0" xfId="1" applyFont="1" applyFill="1" applyBorder="1" applyAlignment="1">
      <alignment horizontal="justify"/>
    </xf>
    <xf numFmtId="0" fontId="8" fillId="0" borderId="0" xfId="1" applyFont="1" applyFill="1" applyBorder="1" applyAlignment="1">
      <alignment horizontal="justify" vertical="center" wrapText="1"/>
    </xf>
    <xf numFmtId="164" fontId="7" fillId="0" borderId="0" xfId="0" applyNumberFormat="1" applyFont="1" applyFill="1" applyBorder="1" applyAlignment="1">
      <alignment horizontal="justify"/>
    </xf>
    <xf numFmtId="0" fontId="7" fillId="6" borderId="1" xfId="1" applyFont="1" applyFill="1" applyBorder="1" applyAlignment="1">
      <alignment horizontal="justify" vertical="center" wrapText="1"/>
    </xf>
    <xf numFmtId="0" fontId="8" fillId="6" borderId="1" xfId="0" applyNumberFormat="1" applyFont="1" applyFill="1" applyBorder="1" applyAlignment="1">
      <alignment horizontal="center" vertical="center"/>
    </xf>
    <xf numFmtId="0" fontId="8" fillId="6" borderId="1" xfId="1" applyFont="1" applyFill="1" applyBorder="1" applyAlignment="1">
      <alignment horizontal="justify" vertical="center" wrapText="1"/>
    </xf>
    <xf numFmtId="0" fontId="7" fillId="0" borderId="1" xfId="1" applyFont="1" applyFill="1" applyBorder="1" applyAlignment="1">
      <alignment horizontal="justify" vertical="center" wrapText="1"/>
    </xf>
    <xf numFmtId="0" fontId="7" fillId="3" borderId="2" xfId="1" applyFont="1" applyFill="1" applyBorder="1" applyAlignment="1">
      <alignment horizontal="left" wrapText="1"/>
    </xf>
    <xf numFmtId="0" fontId="7" fillId="3" borderId="3" xfId="1" applyFont="1" applyFill="1" applyBorder="1" applyAlignment="1">
      <alignment horizontal="left" wrapText="1"/>
    </xf>
    <xf numFmtId="0" fontId="7" fillId="3" borderId="4" xfId="1" applyFont="1" applyFill="1" applyBorder="1" applyAlignment="1">
      <alignment horizontal="left" wrapText="1"/>
    </xf>
    <xf numFmtId="0" fontId="7" fillId="8" borderId="2" xfId="1" applyFont="1" applyFill="1" applyBorder="1" applyAlignment="1">
      <alignment horizontal="left" wrapText="1"/>
    </xf>
    <xf numFmtId="0" fontId="7" fillId="8" borderId="3" xfId="1" applyFont="1" applyFill="1" applyBorder="1" applyAlignment="1">
      <alignment horizontal="left" wrapText="1"/>
    </xf>
    <xf numFmtId="0" fontId="7" fillId="8" borderId="4" xfId="1" applyFont="1" applyFill="1" applyBorder="1" applyAlignment="1">
      <alignment horizontal="left" wrapText="1"/>
    </xf>
    <xf numFmtId="0" fontId="7" fillId="8" borderId="2" xfId="1" applyFont="1" applyFill="1" applyBorder="1" applyAlignment="1">
      <alignment horizontal="left"/>
    </xf>
    <xf numFmtId="0" fontId="7" fillId="8" borderId="3" xfId="1" applyFont="1" applyFill="1" applyBorder="1" applyAlignment="1">
      <alignment horizontal="left"/>
    </xf>
    <xf numFmtId="0" fontId="7" fillId="8" borderId="4" xfId="1" applyFont="1" applyFill="1" applyBorder="1" applyAlignment="1">
      <alignment horizontal="left"/>
    </xf>
    <xf numFmtId="0" fontId="10" fillId="0" borderId="7" xfId="0" applyFont="1" applyFill="1" applyBorder="1" applyAlignment="1" applyProtection="1">
      <alignment horizontal="justify" vertical="center" wrapText="1"/>
      <protection locked="0"/>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164" fontId="8" fillId="0" borderId="1" xfId="2" applyNumberFormat="1" applyFont="1" applyBorder="1" applyAlignment="1">
      <alignment horizontal="justify" vertical="center" wrapText="1"/>
    </xf>
    <xf numFmtId="164"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64" fontId="8" fillId="0" borderId="6" xfId="0" applyNumberFormat="1" applyFont="1" applyBorder="1" applyAlignment="1">
      <alignment horizontal="center"/>
    </xf>
    <xf numFmtId="164" fontId="8" fillId="0" borderId="7" xfId="0" applyNumberFormat="1" applyFont="1" applyBorder="1" applyAlignment="1">
      <alignment horizontal="center"/>
    </xf>
    <xf numFmtId="164" fontId="8" fillId="0" borderId="8" xfId="0" applyNumberFormat="1" applyFont="1" applyBorder="1" applyAlignment="1">
      <alignment horizontal="center"/>
    </xf>
    <xf numFmtId="164" fontId="8" fillId="0" borderId="6" xfId="2" applyNumberFormat="1" applyFont="1" applyBorder="1" applyAlignment="1">
      <alignment horizontal="center" vertical="center"/>
    </xf>
    <xf numFmtId="164" fontId="8" fillId="0" borderId="7" xfId="2" applyNumberFormat="1" applyFont="1" applyBorder="1" applyAlignment="1">
      <alignment horizontal="center" vertical="center"/>
    </xf>
    <xf numFmtId="164" fontId="8" fillId="0" borderId="8" xfId="2" applyNumberFormat="1" applyFont="1" applyBorder="1" applyAlignment="1">
      <alignment horizontal="center" vertical="center"/>
    </xf>
    <xf numFmtId="0" fontId="10" fillId="0" borderId="1" xfId="0" applyFont="1" applyFill="1" applyBorder="1" applyAlignment="1" applyProtection="1">
      <alignment horizontal="justify" vertical="center" wrapText="1"/>
      <protection locked="0"/>
    </xf>
    <xf numFmtId="0" fontId="10" fillId="0" borderId="6" xfId="0" applyFont="1" applyFill="1" applyBorder="1" applyAlignment="1" applyProtection="1">
      <alignment horizontal="justify" vertical="center" wrapText="1"/>
      <protection locked="0"/>
    </xf>
    <xf numFmtId="0" fontId="10" fillId="0" borderId="8" xfId="0" applyFont="1" applyFill="1" applyBorder="1" applyAlignment="1" applyProtection="1">
      <alignment horizontal="justify" vertical="center" wrapText="1"/>
      <protection locked="0"/>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1" xfId="0" applyFont="1" applyBorder="1" applyAlignment="1">
      <alignment horizontal="center" vertical="center"/>
    </xf>
    <xf numFmtId="9" fontId="8" fillId="0" borderId="6"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justify" vertical="center"/>
    </xf>
    <xf numFmtId="0" fontId="8" fillId="0" borderId="7" xfId="0" applyFont="1" applyFill="1" applyBorder="1" applyAlignment="1">
      <alignment horizontal="justify" vertical="center"/>
    </xf>
    <xf numFmtId="0" fontId="8" fillId="0" borderId="8" xfId="0" applyFont="1" applyFill="1" applyBorder="1" applyAlignment="1">
      <alignment horizontal="justify" vertical="center"/>
    </xf>
    <xf numFmtId="164" fontId="10" fillId="0" borderId="6" xfId="2" applyNumberFormat="1" applyFont="1" applyFill="1" applyBorder="1" applyAlignment="1" applyProtection="1">
      <alignment horizontal="center" vertical="center" wrapText="1"/>
      <protection locked="0"/>
    </xf>
    <xf numFmtId="164" fontId="10" fillId="0" borderId="7" xfId="2" applyNumberFormat="1" applyFont="1" applyFill="1" applyBorder="1" applyAlignment="1" applyProtection="1">
      <alignment horizontal="center" vertical="center" wrapText="1"/>
      <protection locked="0"/>
    </xf>
    <xf numFmtId="164" fontId="10" fillId="0" borderId="8" xfId="2" applyNumberFormat="1" applyFont="1" applyFill="1" applyBorder="1" applyAlignment="1" applyProtection="1">
      <alignment horizontal="center" vertical="center" wrapText="1"/>
      <protection locked="0"/>
    </xf>
    <xf numFmtId="164" fontId="8" fillId="0" borderId="7" xfId="2" applyNumberFormat="1" applyFont="1" applyFill="1" applyBorder="1" applyAlignment="1">
      <alignment horizontal="center" vertical="center"/>
    </xf>
    <xf numFmtId="164" fontId="8" fillId="0" borderId="1" xfId="2" applyNumberFormat="1"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0" borderId="1" xfId="0" applyFont="1" applyFill="1" applyBorder="1" applyAlignment="1">
      <alignment horizontal="center" wrapText="1"/>
    </xf>
    <xf numFmtId="0" fontId="8"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10" fillId="0" borderId="1" xfId="0" applyFont="1" applyFill="1" applyBorder="1" applyAlignment="1">
      <alignment horizontal="center" vertical="center"/>
    </xf>
    <xf numFmtId="0" fontId="7" fillId="0" borderId="7"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7" fillId="0" borderId="8" xfId="0" applyFont="1" applyFill="1" applyBorder="1" applyAlignment="1">
      <alignment horizontal="center" vertical="center" wrapText="1"/>
    </xf>
    <xf numFmtId="0" fontId="8" fillId="0" borderId="8" xfId="0" applyFont="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14" fillId="0" borderId="6" xfId="0" applyFont="1" applyFill="1" applyBorder="1" applyAlignment="1">
      <alignment horizontal="justify" vertical="center" wrapText="1"/>
    </xf>
    <xf numFmtId="0" fontId="14" fillId="0" borderId="8" xfId="0" applyFont="1" applyFill="1" applyBorder="1" applyAlignment="1">
      <alignment horizontal="justify" vertical="center" wrapText="1"/>
    </xf>
    <xf numFmtId="0" fontId="14" fillId="0" borderId="7"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8" xfId="0" applyFont="1" applyBorder="1" applyAlignment="1">
      <alignment horizontal="justify" wrapText="1"/>
    </xf>
    <xf numFmtId="9" fontId="10" fillId="0" borderId="6" xfId="0" applyNumberFormat="1" applyFont="1" applyBorder="1" applyAlignment="1">
      <alignment horizontal="center"/>
    </xf>
    <xf numFmtId="9" fontId="10" fillId="0" borderId="7" xfId="0" applyNumberFormat="1" applyFont="1" applyBorder="1" applyAlignment="1">
      <alignment horizontal="center"/>
    </xf>
    <xf numFmtId="9" fontId="8" fillId="0" borderId="7" xfId="0" applyNumberFormat="1" applyFont="1" applyBorder="1" applyAlignment="1">
      <alignment horizontal="center"/>
    </xf>
    <xf numFmtId="0" fontId="8" fillId="0" borderId="8" xfId="0" applyFont="1" applyBorder="1" applyAlignment="1">
      <alignment horizontal="center"/>
    </xf>
    <xf numFmtId="0" fontId="10" fillId="0" borderId="1" xfId="0" applyNumberFormat="1" applyFont="1" applyBorder="1" applyAlignment="1">
      <alignment horizontal="center"/>
    </xf>
    <xf numFmtId="0" fontId="8" fillId="0" borderId="1" xfId="0" applyFont="1" applyBorder="1" applyAlignment="1">
      <alignment horizontal="justify" wrapText="1"/>
    </xf>
    <xf numFmtId="0" fontId="8" fillId="0" borderId="1" xfId="0" applyFont="1" applyFill="1" applyBorder="1" applyAlignment="1">
      <alignment horizontal="justify"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justify" vertical="center" wrapText="1"/>
    </xf>
    <xf numFmtId="164" fontId="8" fillId="0" borderId="6" xfId="2" applyNumberFormat="1" applyFont="1" applyFill="1" applyBorder="1" applyAlignment="1">
      <alignment horizontal="center" vertical="center"/>
    </xf>
    <xf numFmtId="164" fontId="8" fillId="0" borderId="8" xfId="2"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justify" wrapText="1"/>
    </xf>
    <xf numFmtId="0" fontId="8" fillId="0" borderId="7" xfId="0" applyFont="1" applyFill="1" applyBorder="1" applyAlignment="1">
      <alignment horizontal="justify" wrapText="1"/>
    </xf>
    <xf numFmtId="0" fontId="8" fillId="0" borderId="8" xfId="0" applyFont="1" applyFill="1" applyBorder="1" applyAlignment="1">
      <alignment horizontal="justify" wrapText="1"/>
    </xf>
    <xf numFmtId="9" fontId="8" fillId="0" borderId="6"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7" fillId="0" borderId="6" xfId="1" applyFont="1" applyFill="1" applyBorder="1" applyAlignment="1">
      <alignment horizontal="justify" vertical="center" wrapText="1"/>
    </xf>
    <xf numFmtId="0" fontId="7" fillId="0" borderId="7" xfId="1" applyFont="1" applyFill="1" applyBorder="1" applyAlignment="1">
      <alignment horizontal="justify" vertical="center" wrapText="1"/>
    </xf>
    <xf numFmtId="0" fontId="7" fillId="0" borderId="8" xfId="1" applyFont="1" applyFill="1" applyBorder="1" applyAlignment="1">
      <alignment horizontal="justify" vertical="center" wrapText="1"/>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164" fontId="8" fillId="0" borderId="8" xfId="0" applyNumberFormat="1" applyFont="1" applyFill="1" applyBorder="1" applyAlignment="1">
      <alignment horizontal="center" vertical="center" wrapText="1"/>
    </xf>
    <xf numFmtId="0" fontId="8" fillId="0" borderId="11"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3" xfId="0" applyFont="1" applyFill="1" applyBorder="1" applyAlignment="1">
      <alignment horizontal="justify" vertical="center" wrapText="1"/>
    </xf>
    <xf numFmtId="0" fontId="8" fillId="0" borderId="1" xfId="0" applyFont="1" applyBorder="1" applyAlignment="1">
      <alignment horizontal="left" vertical="center" wrapText="1"/>
    </xf>
    <xf numFmtId="9" fontId="8" fillId="0" borderId="7" xfId="0" applyNumberFormat="1" applyFont="1" applyBorder="1" applyAlignment="1">
      <alignment horizontal="center" vertical="center"/>
    </xf>
    <xf numFmtId="9" fontId="8" fillId="0" borderId="8" xfId="0" applyNumberFormat="1" applyFont="1" applyBorder="1" applyAlignment="1">
      <alignment horizontal="center" vertical="center"/>
    </xf>
    <xf numFmtId="164" fontId="8" fillId="0" borderId="1" xfId="2"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center" vertical="center"/>
    </xf>
    <xf numFmtId="0" fontId="10" fillId="0" borderId="1" xfId="0" applyFont="1" applyBorder="1" applyAlignment="1">
      <alignment horizontal="justify" vertical="center" wrapText="1"/>
    </xf>
    <xf numFmtId="0" fontId="8" fillId="0" borderId="1"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11" xfId="1" applyFont="1" applyFill="1" applyBorder="1" applyAlignment="1">
      <alignment horizontal="justify" vertical="center" wrapText="1"/>
    </xf>
    <xf numFmtId="0" fontId="14" fillId="0" borderId="9" xfId="1" applyFont="1" applyFill="1" applyBorder="1" applyAlignment="1">
      <alignment horizontal="justify" vertical="center" wrapText="1"/>
    </xf>
    <xf numFmtId="0" fontId="14" fillId="0" borderId="13" xfId="1" applyFont="1" applyFill="1" applyBorder="1" applyAlignment="1">
      <alignment horizontal="justify" vertical="center" wrapText="1"/>
    </xf>
    <xf numFmtId="0" fontId="14" fillId="0" borderId="6" xfId="1" applyFont="1" applyFill="1" applyBorder="1" applyAlignment="1">
      <alignment horizontal="justify" vertical="center" wrapText="1"/>
    </xf>
    <xf numFmtId="0" fontId="14" fillId="0" borderId="7" xfId="1" applyFont="1" applyFill="1" applyBorder="1" applyAlignment="1">
      <alignment horizontal="justify" vertical="center" wrapText="1"/>
    </xf>
    <xf numFmtId="0" fontId="14" fillId="0" borderId="8" xfId="1"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1" applyFont="1" applyFill="1" applyBorder="1" applyAlignment="1">
      <alignment horizontal="justify" vertical="center" wrapText="1"/>
    </xf>
    <xf numFmtId="164" fontId="10" fillId="0" borderId="1" xfId="2" applyNumberFormat="1" applyFont="1" applyBorder="1" applyAlignment="1">
      <alignment horizontal="center" vertical="center"/>
    </xf>
    <xf numFmtId="0" fontId="8" fillId="0" borderId="1" xfId="0" applyFont="1" applyFill="1" applyBorder="1" applyAlignment="1">
      <alignment horizontal="justify" wrapText="1"/>
    </xf>
    <xf numFmtId="0" fontId="8" fillId="0" borderId="6" xfId="1" applyFont="1" applyFill="1" applyBorder="1" applyAlignment="1">
      <alignment horizontal="justify" vertical="center" wrapText="1"/>
    </xf>
    <xf numFmtId="0" fontId="8" fillId="0" borderId="8" xfId="1" applyFont="1" applyFill="1" applyBorder="1" applyAlignment="1">
      <alignment horizontal="justify" vertical="center" wrapText="1"/>
    </xf>
    <xf numFmtId="0" fontId="8" fillId="0" borderId="6" xfId="1" applyFont="1" applyFill="1" applyBorder="1" applyAlignment="1">
      <alignment horizontal="justify" wrapText="1"/>
    </xf>
    <xf numFmtId="0" fontId="8" fillId="0" borderId="8" xfId="1" applyFont="1" applyFill="1" applyBorder="1" applyAlignment="1">
      <alignment horizontal="justify" wrapText="1"/>
    </xf>
    <xf numFmtId="0" fontId="8" fillId="0" borderId="7" xfId="1" applyFont="1" applyFill="1" applyBorder="1" applyAlignment="1">
      <alignment horizontal="justify" vertical="center" wrapText="1"/>
    </xf>
    <xf numFmtId="0" fontId="8" fillId="0" borderId="6" xfId="5" applyFont="1" applyFill="1" applyBorder="1" applyAlignment="1">
      <alignment horizontal="justify" vertical="center" wrapText="1"/>
    </xf>
    <xf numFmtId="0" fontId="8" fillId="0" borderId="8" xfId="5" applyFont="1" applyFill="1" applyBorder="1" applyAlignment="1">
      <alignment horizontal="justify" vertical="center" wrapText="1"/>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1" xfId="0" applyFont="1" applyFill="1" applyBorder="1" applyAlignment="1">
      <alignment horizontal="center" vertical="center" wrapText="1"/>
    </xf>
    <xf numFmtId="0" fontId="8" fillId="0" borderId="7" xfId="1" applyFont="1" applyFill="1" applyBorder="1" applyAlignment="1">
      <alignment horizontal="justify" wrapText="1"/>
    </xf>
    <xf numFmtId="0" fontId="10" fillId="0" borderId="1" xfId="0" applyFont="1" applyBorder="1" applyAlignment="1">
      <alignment horizontal="justify" wrapText="1"/>
    </xf>
    <xf numFmtId="9" fontId="10" fillId="0" borderId="1" xfId="0" applyNumberFormat="1" applyFont="1" applyBorder="1" applyAlignment="1">
      <alignment horizontal="center"/>
    </xf>
    <xf numFmtId="0" fontId="10" fillId="0" borderId="1" xfId="0" applyFont="1" applyBorder="1" applyAlignment="1">
      <alignment horizontal="justify" vertical="center"/>
    </xf>
    <xf numFmtId="0" fontId="10" fillId="0" borderId="1" xfId="0" applyFont="1" applyFill="1" applyBorder="1" applyAlignment="1" applyProtection="1">
      <alignment horizontal="center"/>
      <protection locked="0"/>
    </xf>
    <xf numFmtId="9" fontId="10" fillId="0" borderId="1" xfId="0" applyNumberFormat="1" applyFont="1" applyFill="1" applyBorder="1" applyAlignment="1" applyProtection="1">
      <alignment horizontal="center"/>
      <protection locked="0"/>
    </xf>
    <xf numFmtId="9" fontId="10" fillId="0" borderId="6"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0" borderId="8" xfId="0" applyFont="1" applyBorder="1" applyAlignment="1">
      <alignment horizontal="center" vertical="center" wrapText="1"/>
    </xf>
    <xf numFmtId="0" fontId="7" fillId="0" borderId="1" xfId="0" applyFont="1" applyBorder="1" applyAlignment="1">
      <alignment horizontal="justify" vertical="center" wrapText="1"/>
    </xf>
    <xf numFmtId="164" fontId="10" fillId="0" borderId="6" xfId="2" applyNumberFormat="1" applyFont="1" applyBorder="1" applyAlignment="1">
      <alignment horizontal="center" vertical="center"/>
    </xf>
    <xf numFmtId="164" fontId="10" fillId="0" borderId="7" xfId="2" applyNumberFormat="1" applyFont="1" applyBorder="1" applyAlignment="1">
      <alignment horizontal="center" vertical="center"/>
    </xf>
    <xf numFmtId="164" fontId="10" fillId="0" borderId="8" xfId="2" applyNumberFormat="1" applyFont="1" applyBorder="1" applyAlignment="1">
      <alignment horizontal="center" vertical="center"/>
    </xf>
    <xf numFmtId="9" fontId="10" fillId="0" borderId="1" xfId="0" applyNumberFormat="1" applyFont="1" applyBorder="1" applyAlignment="1">
      <alignment horizontal="center" vertical="center"/>
    </xf>
    <xf numFmtId="0" fontId="10" fillId="0" borderId="1" xfId="0" applyFont="1" applyFill="1" applyBorder="1" applyAlignment="1">
      <alignment horizontal="center"/>
    </xf>
    <xf numFmtId="0" fontId="7" fillId="0" borderId="1" xfId="0" applyFont="1" applyBorder="1" applyAlignment="1">
      <alignment horizontal="justify" vertical="center"/>
    </xf>
    <xf numFmtId="0" fontId="15" fillId="0" borderId="1" xfId="0" applyFont="1" applyFill="1" applyBorder="1" applyAlignment="1" applyProtection="1">
      <alignment horizontal="justify" vertical="center" wrapText="1"/>
      <protection locked="0"/>
    </xf>
    <xf numFmtId="0" fontId="9" fillId="0" borderId="0" xfId="0" applyFont="1" applyAlignment="1">
      <alignment horizontal="center"/>
    </xf>
    <xf numFmtId="0" fontId="7" fillId="5" borderId="2" xfId="0" applyFont="1" applyFill="1" applyBorder="1" applyAlignment="1">
      <alignment horizontal="left"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15" fillId="0" borderId="6" xfId="0" applyFont="1" applyFill="1" applyBorder="1" applyAlignment="1" applyProtection="1">
      <alignment horizontal="justify" vertical="center" wrapText="1"/>
      <protection locked="0"/>
    </xf>
    <xf numFmtId="0" fontId="15" fillId="0" borderId="7" xfId="0" applyFont="1" applyFill="1" applyBorder="1" applyAlignment="1" applyProtection="1">
      <alignment horizontal="justify" vertical="center" wrapText="1"/>
      <protection locked="0"/>
    </xf>
    <xf numFmtId="0" fontId="15" fillId="0" borderId="8" xfId="0" applyFont="1" applyFill="1" applyBorder="1" applyAlignment="1" applyProtection="1">
      <alignment horizontal="justify" vertical="center" wrapText="1"/>
      <protection locked="0"/>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8" fillId="0" borderId="1" xfId="0" applyFont="1" applyBorder="1" applyAlignment="1">
      <alignment horizontal="justify" vertical="center"/>
    </xf>
    <xf numFmtId="0" fontId="8" fillId="0" borderId="6" xfId="0" applyFont="1" applyBorder="1" applyAlignment="1">
      <alignment horizontal="center" vertical="center"/>
    </xf>
    <xf numFmtId="0" fontId="8" fillId="0" borderId="0" xfId="0" applyFont="1" applyFill="1" applyBorder="1" applyAlignment="1">
      <alignment horizontal="center" vertical="center"/>
    </xf>
    <xf numFmtId="164" fontId="8" fillId="0" borderId="0" xfId="2" applyNumberFormat="1" applyFont="1" applyBorder="1" applyAlignment="1">
      <alignment horizontal="justify" vertical="center"/>
    </xf>
    <xf numFmtId="0" fontId="8" fillId="0" borderId="0" xfId="0" applyFont="1" applyBorder="1" applyAlignment="1">
      <alignment horizontal="center" vertical="center" wrapText="1"/>
    </xf>
    <xf numFmtId="164" fontId="8" fillId="0" borderId="0" xfId="2" applyNumberFormat="1" applyFont="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xf>
    <xf numFmtId="0" fontId="8" fillId="0" borderId="0" xfId="0" applyFont="1" applyBorder="1" applyAlignment="1">
      <alignment horizontal="justify" vertical="center"/>
    </xf>
    <xf numFmtId="0" fontId="8" fillId="0" borderId="0" xfId="0" applyFont="1" applyBorder="1" applyAlignment="1">
      <alignment horizontal="justify" wrapText="1"/>
    </xf>
    <xf numFmtId="0" fontId="8" fillId="0" borderId="0" xfId="0" applyFont="1" applyBorder="1" applyAlignment="1">
      <alignment horizontal="justify"/>
    </xf>
    <xf numFmtId="0" fontId="7" fillId="0" borderId="1" xfId="0" applyFont="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64" fontId="8" fillId="0" borderId="0" xfId="2" applyNumberFormat="1" applyFont="1" applyFill="1" applyBorder="1" applyAlignment="1">
      <alignment horizontal="center"/>
    </xf>
    <xf numFmtId="164" fontId="8" fillId="0" borderId="0" xfId="2" applyNumberFormat="1" applyFont="1" applyFill="1" applyBorder="1" applyAlignment="1">
      <alignment horizontal="center" vertical="center"/>
    </xf>
    <xf numFmtId="0" fontId="8" fillId="0" borderId="0" xfId="0" applyFont="1" applyFill="1" applyBorder="1" applyAlignment="1">
      <alignment horizontal="center"/>
    </xf>
    <xf numFmtId="0" fontId="8" fillId="0" borderId="6" xfId="0" applyFont="1" applyBorder="1" applyAlignment="1">
      <alignment horizontal="center" vertical="center" wrapText="1"/>
    </xf>
    <xf numFmtId="0" fontId="8" fillId="0" borderId="6"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justify" vertical="center"/>
    </xf>
    <xf numFmtId="0" fontId="10" fillId="0" borderId="7" xfId="0" applyFont="1" applyBorder="1" applyAlignment="1">
      <alignment horizontal="justify" vertical="center"/>
    </xf>
    <xf numFmtId="0" fontId="10" fillId="0" borderId="8" xfId="0" applyFont="1" applyBorder="1" applyAlignment="1">
      <alignment horizontal="justify" vertical="center"/>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5" xfId="0" applyFont="1" applyBorder="1" applyAlignment="1">
      <alignment horizontal="center"/>
    </xf>
    <xf numFmtId="0" fontId="8" fillId="0" borderId="6"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9" fontId="8" fillId="0" borderId="7" xfId="0" applyNumberFormat="1" applyFont="1" applyFill="1" applyBorder="1" applyAlignment="1">
      <alignment horizontal="center" vertical="center"/>
    </xf>
    <xf numFmtId="9" fontId="8" fillId="0" borderId="8" xfId="0" applyNumberFormat="1" applyFont="1" applyFill="1" applyBorder="1" applyAlignment="1">
      <alignment horizontal="center" vertical="center"/>
    </xf>
    <xf numFmtId="0" fontId="10" fillId="0" borderId="7" xfId="0" applyFont="1" applyFill="1" applyBorder="1" applyAlignment="1" applyProtection="1">
      <alignment horizontal="justify" wrapText="1"/>
      <protection locked="0"/>
    </xf>
    <xf numFmtId="0" fontId="10" fillId="0" borderId="8" xfId="0" applyFont="1" applyFill="1" applyBorder="1" applyAlignment="1" applyProtection="1">
      <alignment horizontal="justify" wrapText="1"/>
      <protection locked="0"/>
    </xf>
    <xf numFmtId="164" fontId="10" fillId="0" borderId="15" xfId="2"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justify" vertical="center"/>
    </xf>
    <xf numFmtId="0" fontId="10" fillId="0" borderId="6" xfId="0" applyFont="1" applyFill="1" applyBorder="1" applyAlignment="1">
      <alignment horizontal="justify" vertical="center"/>
    </xf>
    <xf numFmtId="0" fontId="8" fillId="0" borderId="1" xfId="0" applyFont="1" applyFill="1" applyBorder="1" applyAlignment="1">
      <alignment horizontal="center"/>
    </xf>
    <xf numFmtId="0" fontId="8" fillId="0" borderId="19" xfId="0" applyFont="1" applyBorder="1" applyAlignment="1">
      <alignment horizontal="justify"/>
    </xf>
    <xf numFmtId="0" fontId="7" fillId="0" borderId="7" xfId="0" applyFont="1" applyBorder="1" applyAlignment="1">
      <alignment horizontal="justify" vertical="center" wrapText="1"/>
    </xf>
    <xf numFmtId="9" fontId="8" fillId="0" borderId="6" xfId="0" applyNumberFormat="1" applyFont="1" applyFill="1" applyBorder="1" applyAlignment="1">
      <alignment horizontal="center"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Fill="1" applyBorder="1" applyAlignment="1">
      <alignment horizontal="center" vertical="center" wrapText="1"/>
    </xf>
    <xf numFmtId="164" fontId="8" fillId="0" borderId="6" xfId="2" applyNumberFormat="1" applyFont="1" applyFill="1" applyBorder="1" applyAlignment="1">
      <alignment horizontal="center" vertical="center" wrapText="1"/>
    </xf>
    <xf numFmtId="164" fontId="8" fillId="0" borderId="7" xfId="2" applyNumberFormat="1" applyFont="1" applyFill="1" applyBorder="1" applyAlignment="1">
      <alignment horizontal="center" vertical="center" wrapText="1"/>
    </xf>
    <xf numFmtId="164" fontId="8" fillId="0" borderId="8" xfId="2" applyNumberFormat="1" applyFont="1" applyFill="1" applyBorder="1" applyAlignment="1">
      <alignment horizontal="center" vertical="center" wrapText="1"/>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9"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2" fillId="4" borderId="1" xfId="1" applyFont="1" applyFill="1" applyBorder="1" applyAlignment="1">
      <alignment horizontal="left"/>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0" fontId="4" fillId="0" borderId="0" xfId="0" applyFont="1" applyAlignment="1">
      <alignment horizontal="center"/>
    </xf>
    <xf numFmtId="0" fontId="2" fillId="5" borderId="1" xfId="0" applyFont="1" applyFill="1" applyBorder="1" applyAlignment="1">
      <alignment horizontal="left" wrapText="1"/>
    </xf>
    <xf numFmtId="0" fontId="2" fillId="3" borderId="1" xfId="1" applyFont="1" applyFill="1" applyBorder="1" applyAlignment="1">
      <alignment horizontal="left" wrapText="1"/>
    </xf>
    <xf numFmtId="0" fontId="2" fillId="4" borderId="1" xfId="1" applyFont="1" applyFill="1" applyBorder="1" applyAlignment="1">
      <alignment horizontal="justify" wrapText="1"/>
    </xf>
  </cellXfs>
  <cellStyles count="6">
    <cellStyle name="Buena" xfId="5" builtinId="26"/>
    <cellStyle name="Millares" xfId="3" builtinId="3"/>
    <cellStyle name="Moneda" xfId="2" builtinId="4"/>
    <cellStyle name="Normal" xfId="0" builtinId="0"/>
    <cellStyle name="Normal 2"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320386</xdr:colOff>
      <xdr:row>0</xdr:row>
      <xdr:rowOff>0</xdr:rowOff>
    </xdr:from>
    <xdr:to>
      <xdr:col>2</xdr:col>
      <xdr:colOff>450273</xdr:colOff>
      <xdr:row>4</xdr:row>
      <xdr:rowOff>36143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0863" y="0"/>
          <a:ext cx="1385455" cy="624961"/>
        </a:xfrm>
        <a:prstGeom prst="rect">
          <a:avLst/>
        </a:prstGeom>
      </xdr:spPr>
    </xdr:pic>
    <xdr:clientData/>
  </xdr:twoCellAnchor>
  <xdr:twoCellAnchor editAs="oneCell">
    <xdr:from>
      <xdr:col>0</xdr:col>
      <xdr:colOff>34637</xdr:colOff>
      <xdr:row>431</xdr:row>
      <xdr:rowOff>135821</xdr:rowOff>
    </xdr:from>
    <xdr:to>
      <xdr:col>1</xdr:col>
      <xdr:colOff>874569</xdr:colOff>
      <xdr:row>433</xdr:row>
      <xdr:rowOff>136816</xdr:rowOff>
    </xdr:to>
    <xdr:pic>
      <xdr:nvPicPr>
        <xdr:cNvPr id="4" name="Imagen 3"/>
        <xdr:cNvPicPr>
          <a:picLocks noChangeAspect="1"/>
        </xdr:cNvPicPr>
      </xdr:nvPicPr>
      <xdr:blipFill rotWithShape="1">
        <a:blip xmlns:r="http://schemas.openxmlformats.org/officeDocument/2006/relationships" r:embed="rId2"/>
        <a:srcRect l="3031" t="22864" r="5762" b="21881"/>
        <a:stretch/>
      </xdr:blipFill>
      <xdr:spPr>
        <a:xfrm>
          <a:off x="34637" y="108357139"/>
          <a:ext cx="2476500" cy="4339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xdr:row>
      <xdr:rowOff>66675</xdr:rowOff>
    </xdr:from>
    <xdr:to>
      <xdr:col>0</xdr:col>
      <xdr:colOff>1171575</xdr:colOff>
      <xdr:row>3</xdr:row>
      <xdr:rowOff>142875</xdr:rowOff>
    </xdr:to>
    <xdr:pic>
      <xdr:nvPicPr>
        <xdr:cNvPr id="2" name="Picture 1" descr="cnzf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66675"/>
          <a:ext cx="100964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9"/>
  <sheetViews>
    <sheetView showGridLines="0" tabSelected="1" view="pageBreakPreview" zoomScale="90" zoomScaleNormal="90" zoomScaleSheetLayoutView="90" workbookViewId="0">
      <pane xSplit="5" ySplit="11" topLeftCell="F12" activePane="bottomRight" state="frozen"/>
      <selection pane="topRight" activeCell="F1" sqref="F1"/>
      <selection pane="bottomLeft" activeCell="A12" sqref="A12"/>
      <selection pane="bottomRight" activeCell="A12" sqref="A12:A49"/>
    </sheetView>
  </sheetViews>
  <sheetFormatPr baseColWidth="10" defaultRowHeight="11.25" x14ac:dyDescent="0.15"/>
  <cols>
    <col min="1" max="1" width="24.5703125" style="59" customWidth="1"/>
    <col min="2" max="2" width="18.85546875" style="59" customWidth="1"/>
    <col min="3" max="3" width="24" style="59" customWidth="1"/>
    <col min="4" max="4" width="37.85546875" style="59" customWidth="1"/>
    <col min="5" max="5" width="56" style="59" customWidth="1"/>
    <col min="6" max="6" width="14.140625" style="163" customWidth="1"/>
    <col min="7" max="7" width="22.28515625" style="62" customWidth="1"/>
    <col min="8" max="8" width="16.42578125" style="63" customWidth="1"/>
    <col min="9" max="9" width="19" style="62" customWidth="1"/>
    <col min="10" max="10" width="48.42578125" style="61" customWidth="1"/>
    <col min="11" max="11" width="15.140625" style="64" customWidth="1"/>
    <col min="12" max="12" width="49.28515625" style="60" customWidth="1"/>
    <col min="13" max="13" width="14.140625" style="65" bestFit="1" customWidth="1"/>
    <col min="14" max="15" width="11.42578125" style="65"/>
    <col min="16" max="16" width="16.7109375" style="65" bestFit="1" customWidth="1"/>
    <col min="17" max="17" width="11.42578125" style="65"/>
    <col min="18" max="18" width="16.7109375" style="66" bestFit="1" customWidth="1"/>
    <col min="19" max="16384" width="11.42578125" style="65"/>
  </cols>
  <sheetData>
    <row r="1" spans="1:18" s="39" customFormat="1" x14ac:dyDescent="0.15">
      <c r="A1" s="48"/>
      <c r="B1" s="48"/>
      <c r="C1" s="48"/>
      <c r="D1" s="48"/>
      <c r="E1" s="48"/>
      <c r="F1" s="159"/>
      <c r="G1" s="51"/>
      <c r="H1" s="52"/>
      <c r="I1" s="51"/>
      <c r="J1" s="50"/>
      <c r="K1" s="53"/>
      <c r="L1" s="49"/>
      <c r="R1" s="40"/>
    </row>
    <row r="2" spans="1:18" s="39" customFormat="1" x14ac:dyDescent="0.15">
      <c r="A2" s="406" t="s">
        <v>22</v>
      </c>
      <c r="B2" s="406"/>
      <c r="C2" s="406"/>
      <c r="D2" s="406"/>
      <c r="E2" s="406"/>
      <c r="F2" s="406"/>
      <c r="G2" s="406"/>
      <c r="H2" s="406"/>
      <c r="I2" s="406"/>
      <c r="J2" s="406"/>
      <c r="K2" s="406"/>
      <c r="L2" s="406"/>
      <c r="R2" s="40"/>
    </row>
    <row r="3" spans="1:18" s="39" customFormat="1" x14ac:dyDescent="0.15">
      <c r="A3" s="406" t="s">
        <v>23</v>
      </c>
      <c r="B3" s="406"/>
      <c r="C3" s="406"/>
      <c r="D3" s="406"/>
      <c r="E3" s="406"/>
      <c r="F3" s="406"/>
      <c r="G3" s="406"/>
      <c r="H3" s="406"/>
      <c r="I3" s="406"/>
      <c r="J3" s="406"/>
      <c r="K3" s="406"/>
      <c r="L3" s="406"/>
      <c r="R3" s="40"/>
    </row>
    <row r="4" spans="1:18" s="39" customFormat="1" x14ac:dyDescent="0.15">
      <c r="A4" s="453"/>
      <c r="B4" s="453"/>
      <c r="C4" s="453"/>
      <c r="D4" s="453"/>
      <c r="E4" s="453"/>
      <c r="F4" s="453"/>
      <c r="G4" s="453"/>
      <c r="H4" s="453"/>
      <c r="I4" s="453"/>
      <c r="J4" s="453"/>
      <c r="K4" s="453"/>
      <c r="L4" s="453"/>
      <c r="R4" s="40"/>
    </row>
    <row r="5" spans="1:18" s="39" customFormat="1" x14ac:dyDescent="0.15">
      <c r="A5" s="119"/>
      <c r="B5" s="119"/>
      <c r="C5" s="119"/>
      <c r="D5" s="113"/>
      <c r="E5" s="113"/>
      <c r="F5" s="113"/>
      <c r="G5" s="119"/>
      <c r="H5" s="113"/>
      <c r="I5" s="119"/>
      <c r="J5" s="119"/>
      <c r="K5" s="113"/>
      <c r="L5" s="169"/>
      <c r="R5" s="40"/>
    </row>
    <row r="6" spans="1:18" s="39" customFormat="1" x14ac:dyDescent="0.15">
      <c r="A6" s="407" t="s">
        <v>412</v>
      </c>
      <c r="B6" s="408"/>
      <c r="C6" s="408"/>
      <c r="D6" s="408"/>
      <c r="E6" s="408"/>
      <c r="F6" s="408"/>
      <c r="G6" s="408"/>
      <c r="H6" s="408"/>
      <c r="I6" s="408"/>
      <c r="J6" s="408"/>
      <c r="K6" s="408"/>
      <c r="L6" s="409"/>
      <c r="R6" s="40"/>
    </row>
    <row r="7" spans="1:18" s="39" customFormat="1" x14ac:dyDescent="0.15">
      <c r="A7" s="251" t="s">
        <v>381</v>
      </c>
      <c r="B7" s="252"/>
      <c r="C7" s="252"/>
      <c r="D7" s="252"/>
      <c r="E7" s="252"/>
      <c r="F7" s="252"/>
      <c r="G7" s="252"/>
      <c r="H7" s="252"/>
      <c r="I7" s="252"/>
      <c r="J7" s="252"/>
      <c r="K7" s="252"/>
      <c r="L7" s="253"/>
      <c r="R7" s="40"/>
    </row>
    <row r="8" spans="1:18" s="39" customFormat="1" x14ac:dyDescent="0.15">
      <c r="A8" s="254" t="s">
        <v>407</v>
      </c>
      <c r="B8" s="255"/>
      <c r="C8" s="255"/>
      <c r="D8" s="255"/>
      <c r="E8" s="255"/>
      <c r="F8" s="255"/>
      <c r="G8" s="255"/>
      <c r="H8" s="255"/>
      <c r="I8" s="255"/>
      <c r="J8" s="255"/>
      <c r="K8" s="255"/>
      <c r="L8" s="256"/>
      <c r="R8" s="40"/>
    </row>
    <row r="9" spans="1:18" s="39" customFormat="1" x14ac:dyDescent="0.15">
      <c r="A9" s="257" t="s">
        <v>410</v>
      </c>
      <c r="B9" s="258"/>
      <c r="C9" s="258"/>
      <c r="D9" s="258"/>
      <c r="E9" s="258"/>
      <c r="F9" s="258"/>
      <c r="G9" s="258"/>
      <c r="H9" s="258"/>
      <c r="I9" s="258"/>
      <c r="J9" s="258"/>
      <c r="K9" s="258"/>
      <c r="L9" s="259"/>
      <c r="R9" s="40"/>
    </row>
    <row r="10" spans="1:18" s="39" customFormat="1" x14ac:dyDescent="0.15">
      <c r="A10" s="257" t="s">
        <v>411</v>
      </c>
      <c r="B10" s="258"/>
      <c r="C10" s="258"/>
      <c r="D10" s="258"/>
      <c r="E10" s="258"/>
      <c r="F10" s="258"/>
      <c r="G10" s="258"/>
      <c r="H10" s="258"/>
      <c r="I10" s="258"/>
      <c r="J10" s="258"/>
      <c r="K10" s="258"/>
      <c r="L10" s="259"/>
      <c r="R10" s="40"/>
    </row>
    <row r="11" spans="1:18" s="39" customFormat="1" ht="22.5" x14ac:dyDescent="0.15">
      <c r="A11" s="131" t="s">
        <v>408</v>
      </c>
      <c r="B11" s="131" t="s">
        <v>406</v>
      </c>
      <c r="C11" s="131" t="s">
        <v>409</v>
      </c>
      <c r="D11" s="68" t="s">
        <v>13</v>
      </c>
      <c r="E11" s="68" t="s">
        <v>2</v>
      </c>
      <c r="F11" s="18" t="s">
        <v>179</v>
      </c>
      <c r="G11" s="18" t="s">
        <v>415</v>
      </c>
      <c r="H11" s="17" t="s">
        <v>9</v>
      </c>
      <c r="I11" s="41" t="s">
        <v>11</v>
      </c>
      <c r="J11" s="18" t="s">
        <v>413</v>
      </c>
      <c r="K11" s="18" t="s">
        <v>414</v>
      </c>
      <c r="L11" s="18" t="s">
        <v>894</v>
      </c>
      <c r="R11" s="40"/>
    </row>
    <row r="12" spans="1:18" s="39" customFormat="1" ht="22.5" customHeight="1" x14ac:dyDescent="0.15">
      <c r="A12" s="250" t="s">
        <v>987</v>
      </c>
      <c r="B12" s="250" t="s">
        <v>417</v>
      </c>
      <c r="C12" s="250" t="s">
        <v>416</v>
      </c>
      <c r="D12" s="316" t="s">
        <v>41</v>
      </c>
      <c r="E12" s="98" t="s">
        <v>59</v>
      </c>
      <c r="F12" s="261" t="s">
        <v>182</v>
      </c>
      <c r="G12" s="263" t="s">
        <v>187</v>
      </c>
      <c r="H12" s="285">
        <v>1</v>
      </c>
      <c r="I12" s="316" t="s">
        <v>188</v>
      </c>
      <c r="J12" s="200" t="s">
        <v>505</v>
      </c>
      <c r="K12" s="275">
        <f>1250*20</f>
        <v>25000</v>
      </c>
      <c r="L12" s="270" t="s">
        <v>421</v>
      </c>
      <c r="R12" s="40"/>
    </row>
    <row r="13" spans="1:18" s="39" customFormat="1" x14ac:dyDescent="0.15">
      <c r="A13" s="250"/>
      <c r="B13" s="250"/>
      <c r="C13" s="250"/>
      <c r="D13" s="316"/>
      <c r="E13" s="98" t="s">
        <v>60</v>
      </c>
      <c r="F13" s="262"/>
      <c r="G13" s="264"/>
      <c r="H13" s="357"/>
      <c r="I13" s="316"/>
      <c r="J13" s="377" t="s">
        <v>506</v>
      </c>
      <c r="K13" s="276"/>
      <c r="L13" s="271"/>
      <c r="R13" s="40"/>
    </row>
    <row r="14" spans="1:18" s="39" customFormat="1" x14ac:dyDescent="0.15">
      <c r="A14" s="250"/>
      <c r="B14" s="250"/>
      <c r="C14" s="250"/>
      <c r="D14" s="316"/>
      <c r="E14" s="98" t="s">
        <v>61</v>
      </c>
      <c r="F14" s="288"/>
      <c r="G14" s="314"/>
      <c r="H14" s="358"/>
      <c r="I14" s="316"/>
      <c r="J14" s="378"/>
      <c r="K14" s="277"/>
      <c r="L14" s="271"/>
      <c r="R14" s="40"/>
    </row>
    <row r="15" spans="1:18" s="39" customFormat="1" ht="22.5" x14ac:dyDescent="0.15">
      <c r="A15" s="250"/>
      <c r="B15" s="250"/>
      <c r="C15" s="250"/>
      <c r="D15" s="316" t="s">
        <v>38</v>
      </c>
      <c r="E15" s="98" t="s">
        <v>62</v>
      </c>
      <c r="F15" s="417" t="s">
        <v>183</v>
      </c>
      <c r="G15" s="263" t="s">
        <v>189</v>
      </c>
      <c r="H15" s="285">
        <v>1</v>
      </c>
      <c r="I15" s="316" t="s">
        <v>190</v>
      </c>
      <c r="J15" s="200" t="s">
        <v>507</v>
      </c>
      <c r="K15" s="275">
        <v>0</v>
      </c>
      <c r="L15" s="271"/>
      <c r="R15" s="40"/>
    </row>
    <row r="16" spans="1:18" s="39" customFormat="1" x14ac:dyDescent="0.15">
      <c r="A16" s="250"/>
      <c r="B16" s="250"/>
      <c r="C16" s="250"/>
      <c r="D16" s="316"/>
      <c r="E16" s="98" t="s">
        <v>63</v>
      </c>
      <c r="F16" s="286"/>
      <c r="G16" s="264"/>
      <c r="H16" s="286"/>
      <c r="I16" s="316"/>
      <c r="J16" s="377" t="s">
        <v>508</v>
      </c>
      <c r="K16" s="276"/>
      <c r="L16" s="271"/>
      <c r="R16" s="40"/>
    </row>
    <row r="17" spans="1:18" s="39" customFormat="1" ht="22.5" x14ac:dyDescent="0.15">
      <c r="A17" s="250"/>
      <c r="B17" s="250"/>
      <c r="C17" s="250"/>
      <c r="D17" s="316"/>
      <c r="E17" s="98" t="s">
        <v>64</v>
      </c>
      <c r="F17" s="286"/>
      <c r="G17" s="264"/>
      <c r="H17" s="286"/>
      <c r="I17" s="316"/>
      <c r="J17" s="381"/>
      <c r="K17" s="276"/>
      <c r="L17" s="271"/>
      <c r="R17" s="40"/>
    </row>
    <row r="18" spans="1:18" s="39" customFormat="1" ht="22.5" x14ac:dyDescent="0.15">
      <c r="A18" s="250"/>
      <c r="B18" s="250"/>
      <c r="C18" s="250"/>
      <c r="D18" s="316"/>
      <c r="E18" s="98" t="s">
        <v>65</v>
      </c>
      <c r="F18" s="286"/>
      <c r="G18" s="264"/>
      <c r="H18" s="286"/>
      <c r="I18" s="316"/>
      <c r="J18" s="381"/>
      <c r="K18" s="276"/>
      <c r="L18" s="271"/>
      <c r="R18" s="40"/>
    </row>
    <row r="19" spans="1:18" s="39" customFormat="1" ht="22.5" x14ac:dyDescent="0.15">
      <c r="A19" s="250"/>
      <c r="B19" s="250"/>
      <c r="C19" s="250"/>
      <c r="D19" s="316"/>
      <c r="E19" s="98" t="s">
        <v>66</v>
      </c>
      <c r="F19" s="286"/>
      <c r="G19" s="264"/>
      <c r="H19" s="286"/>
      <c r="I19" s="316"/>
      <c r="J19" s="381"/>
      <c r="K19" s="276"/>
      <c r="L19" s="271"/>
      <c r="R19" s="40"/>
    </row>
    <row r="20" spans="1:18" s="39" customFormat="1" ht="22.5" x14ac:dyDescent="0.15">
      <c r="A20" s="250"/>
      <c r="B20" s="250"/>
      <c r="C20" s="250"/>
      <c r="D20" s="316"/>
      <c r="E20" s="98" t="s">
        <v>67</v>
      </c>
      <c r="F20" s="287"/>
      <c r="G20" s="314"/>
      <c r="H20" s="287"/>
      <c r="I20" s="316"/>
      <c r="J20" s="378"/>
      <c r="K20" s="277"/>
      <c r="L20" s="271"/>
      <c r="R20" s="40"/>
    </row>
    <row r="21" spans="1:18" s="39" customFormat="1" ht="22.5" x14ac:dyDescent="0.15">
      <c r="A21" s="250"/>
      <c r="B21" s="250"/>
      <c r="C21" s="250"/>
      <c r="D21" s="316" t="s">
        <v>37</v>
      </c>
      <c r="E21" s="98" t="s">
        <v>68</v>
      </c>
      <c r="F21" s="417" t="s">
        <v>180</v>
      </c>
      <c r="G21" s="263" t="s">
        <v>192</v>
      </c>
      <c r="H21" s="285">
        <v>1</v>
      </c>
      <c r="I21" s="316" t="s">
        <v>191</v>
      </c>
      <c r="J21" s="200" t="s">
        <v>509</v>
      </c>
      <c r="K21" s="275">
        <v>0</v>
      </c>
      <c r="L21" s="271"/>
      <c r="R21" s="40"/>
    </row>
    <row r="22" spans="1:18" s="39" customFormat="1" ht="22.5" x14ac:dyDescent="0.15">
      <c r="A22" s="250"/>
      <c r="B22" s="250"/>
      <c r="C22" s="250"/>
      <c r="D22" s="316"/>
      <c r="E22" s="98" t="s">
        <v>69</v>
      </c>
      <c r="F22" s="286"/>
      <c r="G22" s="264"/>
      <c r="H22" s="286"/>
      <c r="I22" s="316"/>
      <c r="J22" s="200" t="s">
        <v>510</v>
      </c>
      <c r="K22" s="276"/>
      <c r="L22" s="271"/>
      <c r="R22" s="40"/>
    </row>
    <row r="23" spans="1:18" s="39" customFormat="1" x14ac:dyDescent="0.15">
      <c r="A23" s="250"/>
      <c r="B23" s="250"/>
      <c r="C23" s="250"/>
      <c r="D23" s="316"/>
      <c r="E23" s="98" t="s">
        <v>70</v>
      </c>
      <c r="F23" s="286"/>
      <c r="G23" s="264"/>
      <c r="H23" s="286"/>
      <c r="I23" s="316"/>
      <c r="J23" s="377" t="s">
        <v>511</v>
      </c>
      <c r="K23" s="276"/>
      <c r="L23" s="271"/>
      <c r="R23" s="40"/>
    </row>
    <row r="24" spans="1:18" s="39" customFormat="1" x14ac:dyDescent="0.15">
      <c r="A24" s="250"/>
      <c r="B24" s="250"/>
      <c r="C24" s="250"/>
      <c r="D24" s="316"/>
      <c r="E24" s="98" t="s">
        <v>71</v>
      </c>
      <c r="F24" s="286"/>
      <c r="G24" s="264"/>
      <c r="H24" s="286"/>
      <c r="I24" s="316"/>
      <c r="J24" s="381"/>
      <c r="K24" s="276"/>
      <c r="L24" s="271"/>
      <c r="R24" s="40"/>
    </row>
    <row r="25" spans="1:18" s="39" customFormat="1" x14ac:dyDescent="0.15">
      <c r="A25" s="250"/>
      <c r="B25" s="250"/>
      <c r="C25" s="250"/>
      <c r="D25" s="316"/>
      <c r="E25" s="98" t="s">
        <v>72</v>
      </c>
      <c r="F25" s="286"/>
      <c r="G25" s="264"/>
      <c r="H25" s="286"/>
      <c r="I25" s="316"/>
      <c r="J25" s="381"/>
      <c r="K25" s="276"/>
      <c r="L25" s="271"/>
      <c r="R25" s="40"/>
    </row>
    <row r="26" spans="1:18" s="39" customFormat="1" x14ac:dyDescent="0.15">
      <c r="A26" s="250"/>
      <c r="B26" s="250"/>
      <c r="C26" s="250"/>
      <c r="D26" s="316"/>
      <c r="E26" s="98" t="s">
        <v>73</v>
      </c>
      <c r="F26" s="287"/>
      <c r="G26" s="314"/>
      <c r="H26" s="287"/>
      <c r="I26" s="316"/>
      <c r="J26" s="378"/>
      <c r="K26" s="277"/>
      <c r="L26" s="271"/>
      <c r="R26" s="40"/>
    </row>
    <row r="27" spans="1:18" s="39" customFormat="1" ht="22.5" x14ac:dyDescent="0.15">
      <c r="A27" s="250"/>
      <c r="B27" s="250"/>
      <c r="C27" s="250"/>
      <c r="D27" s="316" t="s">
        <v>40</v>
      </c>
      <c r="E27" s="101" t="s">
        <v>74</v>
      </c>
      <c r="F27" s="417" t="s">
        <v>186</v>
      </c>
      <c r="G27" s="263" t="s">
        <v>775</v>
      </c>
      <c r="H27" s="285">
        <v>1</v>
      </c>
      <c r="I27" s="316" t="s">
        <v>193</v>
      </c>
      <c r="J27" s="87" t="s">
        <v>512</v>
      </c>
      <c r="K27" s="275">
        <v>0</v>
      </c>
      <c r="L27" s="271"/>
      <c r="R27" s="40"/>
    </row>
    <row r="28" spans="1:18" s="39" customFormat="1" x14ac:dyDescent="0.15">
      <c r="A28" s="250"/>
      <c r="B28" s="250"/>
      <c r="C28" s="250"/>
      <c r="D28" s="316"/>
      <c r="E28" s="101" t="s">
        <v>75</v>
      </c>
      <c r="F28" s="286"/>
      <c r="G28" s="264"/>
      <c r="H28" s="286"/>
      <c r="I28" s="316"/>
      <c r="J28" s="379" t="s">
        <v>513</v>
      </c>
      <c r="K28" s="276"/>
      <c r="L28" s="271"/>
      <c r="R28" s="40"/>
    </row>
    <row r="29" spans="1:18" s="39" customFormat="1" x14ac:dyDescent="0.15">
      <c r="A29" s="250"/>
      <c r="B29" s="250"/>
      <c r="C29" s="250"/>
      <c r="D29" s="316"/>
      <c r="E29" s="101" t="s">
        <v>76</v>
      </c>
      <c r="F29" s="286"/>
      <c r="G29" s="264"/>
      <c r="H29" s="286"/>
      <c r="I29" s="316"/>
      <c r="J29" s="388"/>
      <c r="K29" s="276"/>
      <c r="L29" s="271"/>
      <c r="R29" s="40"/>
    </row>
    <row r="30" spans="1:18" s="39" customFormat="1" x14ac:dyDescent="0.15">
      <c r="A30" s="250"/>
      <c r="B30" s="250"/>
      <c r="C30" s="250"/>
      <c r="D30" s="316"/>
      <c r="E30" s="101" t="s">
        <v>77</v>
      </c>
      <c r="F30" s="287"/>
      <c r="G30" s="314"/>
      <c r="H30" s="287"/>
      <c r="I30" s="316"/>
      <c r="J30" s="380"/>
      <c r="K30" s="277"/>
      <c r="L30" s="271"/>
      <c r="R30" s="40"/>
    </row>
    <row r="31" spans="1:18" s="39" customFormat="1" x14ac:dyDescent="0.15">
      <c r="A31" s="250"/>
      <c r="B31" s="250"/>
      <c r="C31" s="250"/>
      <c r="D31" s="316" t="s">
        <v>755</v>
      </c>
      <c r="E31" s="98" t="s">
        <v>78</v>
      </c>
      <c r="F31" s="417" t="s">
        <v>376</v>
      </c>
      <c r="G31" s="263" t="s">
        <v>774</v>
      </c>
      <c r="H31" s="285">
        <v>1</v>
      </c>
      <c r="I31" s="316" t="s">
        <v>194</v>
      </c>
      <c r="J31" s="377" t="s">
        <v>514</v>
      </c>
      <c r="K31" s="275">
        <v>0</v>
      </c>
      <c r="L31" s="271"/>
      <c r="R31" s="40"/>
    </row>
    <row r="32" spans="1:18" s="39" customFormat="1" ht="22.5" x14ac:dyDescent="0.15">
      <c r="A32" s="250"/>
      <c r="B32" s="250"/>
      <c r="C32" s="250"/>
      <c r="D32" s="316"/>
      <c r="E32" s="98" t="s">
        <v>79</v>
      </c>
      <c r="F32" s="286"/>
      <c r="G32" s="264"/>
      <c r="H32" s="286"/>
      <c r="I32" s="316"/>
      <c r="J32" s="378"/>
      <c r="K32" s="276"/>
      <c r="L32" s="271"/>
      <c r="R32" s="40"/>
    </row>
    <row r="33" spans="1:18" s="39" customFormat="1" ht="22.5" x14ac:dyDescent="0.15">
      <c r="A33" s="250"/>
      <c r="B33" s="250"/>
      <c r="C33" s="250"/>
      <c r="D33" s="316"/>
      <c r="E33" s="98" t="s">
        <v>80</v>
      </c>
      <c r="F33" s="286"/>
      <c r="G33" s="264"/>
      <c r="H33" s="286"/>
      <c r="I33" s="316"/>
      <c r="J33" s="200" t="s">
        <v>521</v>
      </c>
      <c r="K33" s="276"/>
      <c r="L33" s="271"/>
      <c r="R33" s="40"/>
    </row>
    <row r="34" spans="1:18" s="39" customFormat="1" ht="22.5" x14ac:dyDescent="0.15">
      <c r="A34" s="250"/>
      <c r="B34" s="250"/>
      <c r="C34" s="250"/>
      <c r="D34" s="316"/>
      <c r="E34" s="98" t="s">
        <v>524</v>
      </c>
      <c r="F34" s="286"/>
      <c r="G34" s="264"/>
      <c r="H34" s="286"/>
      <c r="I34" s="316"/>
      <c r="J34" s="200" t="s">
        <v>522</v>
      </c>
      <c r="K34" s="276"/>
      <c r="L34" s="271"/>
      <c r="R34" s="40"/>
    </row>
    <row r="35" spans="1:18" s="39" customFormat="1" x14ac:dyDescent="0.15">
      <c r="A35" s="250"/>
      <c r="B35" s="250"/>
      <c r="C35" s="250"/>
      <c r="D35" s="316"/>
      <c r="E35" s="101" t="s">
        <v>86</v>
      </c>
      <c r="F35" s="286"/>
      <c r="G35" s="264"/>
      <c r="H35" s="286"/>
      <c r="I35" s="316"/>
      <c r="J35" s="377" t="s">
        <v>523</v>
      </c>
      <c r="K35" s="276"/>
      <c r="L35" s="271"/>
      <c r="R35" s="40"/>
    </row>
    <row r="36" spans="1:18" s="39" customFormat="1" x14ac:dyDescent="0.15">
      <c r="A36" s="250"/>
      <c r="B36" s="250"/>
      <c r="C36" s="250"/>
      <c r="D36" s="316"/>
      <c r="E36" s="101" t="s">
        <v>87</v>
      </c>
      <c r="F36" s="287"/>
      <c r="G36" s="314"/>
      <c r="H36" s="287"/>
      <c r="I36" s="316"/>
      <c r="J36" s="378"/>
      <c r="K36" s="277"/>
      <c r="L36" s="271"/>
      <c r="R36" s="40"/>
    </row>
    <row r="37" spans="1:18" s="39" customFormat="1" ht="22.5" x14ac:dyDescent="0.15">
      <c r="A37" s="250"/>
      <c r="B37" s="250"/>
      <c r="C37" s="250"/>
      <c r="D37" s="316" t="s">
        <v>754</v>
      </c>
      <c r="E37" s="115" t="s">
        <v>88</v>
      </c>
      <c r="F37" s="417" t="s">
        <v>182</v>
      </c>
      <c r="G37" s="263" t="s">
        <v>774</v>
      </c>
      <c r="H37" s="285">
        <v>1</v>
      </c>
      <c r="I37" s="316" t="s">
        <v>194</v>
      </c>
      <c r="J37" s="200" t="s">
        <v>515</v>
      </c>
      <c r="K37" s="275">
        <v>0</v>
      </c>
      <c r="L37" s="271"/>
      <c r="R37" s="40"/>
    </row>
    <row r="38" spans="1:18" s="39" customFormat="1" ht="22.5" x14ac:dyDescent="0.15">
      <c r="A38" s="250"/>
      <c r="B38" s="250"/>
      <c r="C38" s="250"/>
      <c r="D38" s="316"/>
      <c r="E38" s="115" t="s">
        <v>89</v>
      </c>
      <c r="F38" s="286"/>
      <c r="G38" s="264"/>
      <c r="H38" s="286"/>
      <c r="I38" s="316"/>
      <c r="J38" s="377" t="s">
        <v>516</v>
      </c>
      <c r="K38" s="276"/>
      <c r="L38" s="271"/>
      <c r="R38" s="40"/>
    </row>
    <row r="39" spans="1:18" s="39" customFormat="1" ht="22.5" x14ac:dyDescent="0.15">
      <c r="A39" s="250"/>
      <c r="B39" s="250"/>
      <c r="C39" s="250"/>
      <c r="D39" s="316"/>
      <c r="E39" s="115" t="s">
        <v>90</v>
      </c>
      <c r="F39" s="287"/>
      <c r="G39" s="314"/>
      <c r="H39" s="287"/>
      <c r="I39" s="316"/>
      <c r="J39" s="378"/>
      <c r="K39" s="277"/>
      <c r="L39" s="271"/>
      <c r="R39" s="40"/>
    </row>
    <row r="40" spans="1:18" s="39" customFormat="1" ht="22.5" x14ac:dyDescent="0.15">
      <c r="A40" s="250"/>
      <c r="B40" s="250"/>
      <c r="C40" s="250"/>
      <c r="D40" s="316" t="s">
        <v>39</v>
      </c>
      <c r="E40" s="115" t="s">
        <v>91</v>
      </c>
      <c r="F40" s="417" t="s">
        <v>185</v>
      </c>
      <c r="G40" s="263" t="s">
        <v>195</v>
      </c>
      <c r="H40" s="285">
        <v>1</v>
      </c>
      <c r="I40" s="316" t="s">
        <v>198</v>
      </c>
      <c r="J40" s="200" t="s">
        <v>517</v>
      </c>
      <c r="K40" s="275">
        <f>750*3</f>
        <v>2250</v>
      </c>
      <c r="L40" s="271"/>
      <c r="R40" s="40"/>
    </row>
    <row r="41" spans="1:18" s="39" customFormat="1" ht="22.5" x14ac:dyDescent="0.15">
      <c r="A41" s="250"/>
      <c r="B41" s="250"/>
      <c r="C41" s="250"/>
      <c r="D41" s="316"/>
      <c r="E41" s="115" t="s">
        <v>92</v>
      </c>
      <c r="F41" s="286"/>
      <c r="G41" s="264"/>
      <c r="H41" s="286"/>
      <c r="I41" s="416"/>
      <c r="J41" s="379" t="s">
        <v>518</v>
      </c>
      <c r="K41" s="276"/>
      <c r="L41" s="271"/>
      <c r="R41" s="40"/>
    </row>
    <row r="42" spans="1:18" s="39" customFormat="1" x14ac:dyDescent="0.15">
      <c r="A42" s="250"/>
      <c r="B42" s="250"/>
      <c r="C42" s="250"/>
      <c r="D42" s="316"/>
      <c r="E42" s="115" t="s">
        <v>93</v>
      </c>
      <c r="F42" s="286"/>
      <c r="G42" s="264"/>
      <c r="H42" s="286"/>
      <c r="I42" s="416"/>
      <c r="J42" s="380"/>
      <c r="K42" s="276"/>
      <c r="L42" s="271"/>
      <c r="R42" s="40"/>
    </row>
    <row r="43" spans="1:18" s="39" customFormat="1" ht="22.5" x14ac:dyDescent="0.15">
      <c r="A43" s="250"/>
      <c r="B43" s="250"/>
      <c r="C43" s="250"/>
      <c r="D43" s="316"/>
      <c r="E43" s="115" t="s">
        <v>94</v>
      </c>
      <c r="F43" s="286"/>
      <c r="G43" s="264"/>
      <c r="H43" s="286"/>
      <c r="I43" s="416"/>
      <c r="J43" s="379" t="s">
        <v>519</v>
      </c>
      <c r="K43" s="276"/>
      <c r="L43" s="271"/>
      <c r="R43" s="40"/>
    </row>
    <row r="44" spans="1:18" s="39" customFormat="1" ht="22.5" x14ac:dyDescent="0.15">
      <c r="A44" s="250"/>
      <c r="B44" s="250"/>
      <c r="C44" s="250"/>
      <c r="D44" s="316"/>
      <c r="E44" s="115" t="s">
        <v>95</v>
      </c>
      <c r="F44" s="286"/>
      <c r="G44" s="264"/>
      <c r="H44" s="286"/>
      <c r="I44" s="416"/>
      <c r="J44" s="380"/>
      <c r="K44" s="276"/>
      <c r="L44" s="271"/>
      <c r="R44" s="40"/>
    </row>
    <row r="45" spans="1:18" s="39" customFormat="1" ht="22.5" x14ac:dyDescent="0.15">
      <c r="A45" s="250"/>
      <c r="B45" s="250"/>
      <c r="C45" s="250"/>
      <c r="D45" s="316"/>
      <c r="E45" s="115" t="s">
        <v>96</v>
      </c>
      <c r="F45" s="287"/>
      <c r="G45" s="314"/>
      <c r="H45" s="287"/>
      <c r="I45" s="416"/>
      <c r="J45" s="87" t="s">
        <v>520</v>
      </c>
      <c r="K45" s="277"/>
      <c r="L45" s="271"/>
      <c r="R45" s="40"/>
    </row>
    <row r="46" spans="1:18" s="39" customFormat="1" x14ac:dyDescent="0.15">
      <c r="A46" s="250"/>
      <c r="B46" s="250"/>
      <c r="C46" s="250"/>
      <c r="D46" s="260" t="s">
        <v>757</v>
      </c>
      <c r="E46" s="73" t="s">
        <v>454</v>
      </c>
      <c r="F46" s="261" t="s">
        <v>183</v>
      </c>
      <c r="G46" s="263" t="s">
        <v>782</v>
      </c>
      <c r="H46" s="265">
        <v>1</v>
      </c>
      <c r="I46" s="267" t="s">
        <v>778</v>
      </c>
      <c r="J46" s="165" t="s">
        <v>760</v>
      </c>
      <c r="K46" s="268">
        <v>0</v>
      </c>
      <c r="L46" s="271"/>
      <c r="R46" s="40"/>
    </row>
    <row r="47" spans="1:18" s="39" customFormat="1" x14ac:dyDescent="0.15">
      <c r="A47" s="250"/>
      <c r="B47" s="250"/>
      <c r="C47" s="250"/>
      <c r="D47" s="260"/>
      <c r="E47" s="73" t="s">
        <v>455</v>
      </c>
      <c r="F47" s="262"/>
      <c r="G47" s="264"/>
      <c r="H47" s="266"/>
      <c r="I47" s="267"/>
      <c r="J47" s="166" t="s">
        <v>759</v>
      </c>
      <c r="K47" s="269"/>
      <c r="L47" s="271"/>
      <c r="R47" s="40"/>
    </row>
    <row r="48" spans="1:18" s="39" customFormat="1" x14ac:dyDescent="0.15">
      <c r="A48" s="250"/>
      <c r="B48" s="250"/>
      <c r="C48" s="250"/>
      <c r="D48" s="260"/>
      <c r="E48" s="73" t="s">
        <v>456</v>
      </c>
      <c r="F48" s="262"/>
      <c r="G48" s="264"/>
      <c r="H48" s="266"/>
      <c r="I48" s="267"/>
      <c r="J48" s="166" t="s">
        <v>758</v>
      </c>
      <c r="K48" s="269"/>
      <c r="L48" s="271"/>
      <c r="R48" s="40"/>
    </row>
    <row r="49" spans="1:18" s="39" customFormat="1" x14ac:dyDescent="0.15">
      <c r="A49" s="250"/>
      <c r="B49" s="250"/>
      <c r="C49" s="250"/>
      <c r="D49" s="260"/>
      <c r="E49" s="73" t="s">
        <v>457</v>
      </c>
      <c r="F49" s="262"/>
      <c r="G49" s="264"/>
      <c r="H49" s="266"/>
      <c r="I49" s="267"/>
      <c r="J49" s="166" t="s">
        <v>760</v>
      </c>
      <c r="K49" s="269"/>
      <c r="L49" s="271"/>
      <c r="R49" s="40"/>
    </row>
    <row r="50" spans="1:18" s="39" customFormat="1" x14ac:dyDescent="0.15">
      <c r="A50" s="132"/>
      <c r="B50" s="132"/>
      <c r="C50" s="133"/>
      <c r="D50" s="69"/>
      <c r="E50" s="69"/>
      <c r="F50" s="70"/>
      <c r="G50" s="111"/>
      <c r="H50" s="31"/>
      <c r="I50" s="111"/>
      <c r="J50" s="111"/>
      <c r="K50" s="24"/>
      <c r="L50" s="70"/>
      <c r="R50" s="40"/>
    </row>
    <row r="51" spans="1:18" s="39" customFormat="1" ht="33.75" customHeight="1" x14ac:dyDescent="0.15">
      <c r="A51" s="346" t="s">
        <v>418</v>
      </c>
      <c r="B51" s="346" t="s">
        <v>417</v>
      </c>
      <c r="C51" s="346" t="s">
        <v>416</v>
      </c>
      <c r="D51" s="334" t="s">
        <v>746</v>
      </c>
      <c r="E51" s="34" t="s">
        <v>747</v>
      </c>
      <c r="F51" s="261" t="s">
        <v>180</v>
      </c>
      <c r="G51" s="334" t="s">
        <v>745</v>
      </c>
      <c r="H51" s="341">
        <v>1</v>
      </c>
      <c r="I51" s="334" t="s">
        <v>296</v>
      </c>
      <c r="J51" s="198" t="s">
        <v>711</v>
      </c>
      <c r="K51" s="296">
        <v>0</v>
      </c>
      <c r="L51" s="270" t="s">
        <v>419</v>
      </c>
      <c r="R51" s="40"/>
    </row>
    <row r="52" spans="1:18" s="39" customFormat="1" ht="56.25" x14ac:dyDescent="0.15">
      <c r="A52" s="347"/>
      <c r="B52" s="347"/>
      <c r="C52" s="347"/>
      <c r="D52" s="334"/>
      <c r="E52" s="34" t="s">
        <v>748</v>
      </c>
      <c r="F52" s="262"/>
      <c r="G52" s="334"/>
      <c r="H52" s="457"/>
      <c r="I52" s="334"/>
      <c r="J52" s="155" t="s">
        <v>900</v>
      </c>
      <c r="K52" s="296"/>
      <c r="L52" s="271"/>
      <c r="R52" s="40"/>
    </row>
    <row r="53" spans="1:18" s="51" customFormat="1" ht="33.75" x14ac:dyDescent="0.15">
      <c r="A53" s="347"/>
      <c r="B53" s="347"/>
      <c r="C53" s="347"/>
      <c r="D53" s="334"/>
      <c r="E53" s="34" t="s">
        <v>749</v>
      </c>
      <c r="F53" s="262"/>
      <c r="G53" s="334"/>
      <c r="H53" s="457"/>
      <c r="I53" s="334"/>
      <c r="J53" s="198" t="s">
        <v>712</v>
      </c>
      <c r="K53" s="296"/>
      <c r="L53" s="271"/>
      <c r="R53" s="157"/>
    </row>
    <row r="54" spans="1:18" s="51" customFormat="1" ht="33.75" x14ac:dyDescent="0.15">
      <c r="A54" s="347"/>
      <c r="B54" s="347"/>
      <c r="C54" s="347"/>
      <c r="D54" s="334"/>
      <c r="E54" s="34" t="s">
        <v>750</v>
      </c>
      <c r="F54" s="262"/>
      <c r="G54" s="334"/>
      <c r="H54" s="457"/>
      <c r="I54" s="334"/>
      <c r="J54" s="198" t="s">
        <v>713</v>
      </c>
      <c r="K54" s="296"/>
      <c r="L54" s="271"/>
      <c r="R54" s="157"/>
    </row>
    <row r="55" spans="1:18" s="51" customFormat="1" ht="33.75" x14ac:dyDescent="0.15">
      <c r="A55" s="347"/>
      <c r="B55" s="347"/>
      <c r="C55" s="347"/>
      <c r="D55" s="334"/>
      <c r="E55" s="34" t="s">
        <v>751</v>
      </c>
      <c r="F55" s="262"/>
      <c r="G55" s="334"/>
      <c r="H55" s="457"/>
      <c r="I55" s="334"/>
      <c r="J55" s="198" t="s">
        <v>714</v>
      </c>
      <c r="K55" s="296"/>
      <c r="L55" s="271"/>
      <c r="R55" s="157"/>
    </row>
    <row r="56" spans="1:18" s="51" customFormat="1" x14ac:dyDescent="0.15">
      <c r="A56" s="347"/>
      <c r="B56" s="347"/>
      <c r="C56" s="347"/>
      <c r="D56" s="334"/>
      <c r="E56" s="34" t="s">
        <v>297</v>
      </c>
      <c r="F56" s="262"/>
      <c r="G56" s="334"/>
      <c r="H56" s="457"/>
      <c r="I56" s="334"/>
      <c r="J56" s="198" t="s">
        <v>715</v>
      </c>
      <c r="K56" s="296"/>
      <c r="L56" s="271"/>
      <c r="R56" s="157"/>
    </row>
    <row r="57" spans="1:18" s="51" customFormat="1" ht="22.5" x14ac:dyDescent="0.15">
      <c r="A57" s="347"/>
      <c r="B57" s="347"/>
      <c r="C57" s="347"/>
      <c r="D57" s="334"/>
      <c r="E57" s="34" t="s">
        <v>752</v>
      </c>
      <c r="F57" s="262"/>
      <c r="G57" s="334"/>
      <c r="H57" s="457"/>
      <c r="I57" s="334"/>
      <c r="J57" s="198" t="s">
        <v>716</v>
      </c>
      <c r="K57" s="296"/>
      <c r="L57" s="271"/>
      <c r="R57" s="157"/>
    </row>
    <row r="58" spans="1:18" s="51" customFormat="1" ht="33.75" x14ac:dyDescent="0.15">
      <c r="A58" s="347"/>
      <c r="B58" s="347"/>
      <c r="C58" s="347"/>
      <c r="D58" s="334"/>
      <c r="E58" s="34" t="s">
        <v>753</v>
      </c>
      <c r="F58" s="288"/>
      <c r="G58" s="334"/>
      <c r="H58" s="458"/>
      <c r="I58" s="334"/>
      <c r="J58" s="198" t="s">
        <v>717</v>
      </c>
      <c r="K58" s="296"/>
      <c r="L58" s="313"/>
      <c r="R58" s="157"/>
    </row>
    <row r="59" spans="1:18" s="51" customFormat="1" x14ac:dyDescent="0.15">
      <c r="A59" s="347"/>
      <c r="B59" s="347"/>
      <c r="C59" s="347"/>
      <c r="D59" s="316" t="s">
        <v>386</v>
      </c>
      <c r="E59" s="116" t="s">
        <v>382</v>
      </c>
      <c r="F59" s="261" t="s">
        <v>180</v>
      </c>
      <c r="G59" s="316" t="s">
        <v>744</v>
      </c>
      <c r="H59" s="285">
        <v>1</v>
      </c>
      <c r="I59" s="316" t="s">
        <v>296</v>
      </c>
      <c r="J59" s="384" t="s">
        <v>732</v>
      </c>
      <c r="K59" s="359">
        <v>0</v>
      </c>
      <c r="L59" s="38"/>
      <c r="R59" s="157"/>
    </row>
    <row r="60" spans="1:18" s="51" customFormat="1" x14ac:dyDescent="0.15">
      <c r="A60" s="347"/>
      <c r="B60" s="347"/>
      <c r="C60" s="347"/>
      <c r="D60" s="316"/>
      <c r="E60" s="116" t="s">
        <v>383</v>
      </c>
      <c r="F60" s="262"/>
      <c r="G60" s="316"/>
      <c r="H60" s="286"/>
      <c r="I60" s="316"/>
      <c r="J60" s="385"/>
      <c r="K60" s="359"/>
      <c r="L60" s="38"/>
      <c r="R60" s="157"/>
    </row>
    <row r="61" spans="1:18" s="51" customFormat="1" x14ac:dyDescent="0.15">
      <c r="A61" s="347"/>
      <c r="B61" s="347"/>
      <c r="C61" s="347"/>
      <c r="D61" s="316"/>
      <c r="E61" s="116" t="s">
        <v>384</v>
      </c>
      <c r="F61" s="262"/>
      <c r="G61" s="316"/>
      <c r="H61" s="286"/>
      <c r="I61" s="316"/>
      <c r="J61" s="385"/>
      <c r="K61" s="359"/>
      <c r="L61" s="38"/>
      <c r="R61" s="157"/>
    </row>
    <row r="62" spans="1:18" s="51" customFormat="1" x14ac:dyDescent="0.15">
      <c r="A62" s="348"/>
      <c r="B62" s="348"/>
      <c r="C62" s="348"/>
      <c r="D62" s="316"/>
      <c r="E62" s="116" t="s">
        <v>385</v>
      </c>
      <c r="F62" s="262"/>
      <c r="G62" s="316"/>
      <c r="H62" s="287"/>
      <c r="I62" s="316"/>
      <c r="J62" s="386"/>
      <c r="K62" s="359"/>
      <c r="L62" s="38"/>
      <c r="R62" s="157"/>
    </row>
    <row r="63" spans="1:18" s="51" customFormat="1" ht="11.25" customHeight="1" x14ac:dyDescent="0.15">
      <c r="A63" s="410" t="s">
        <v>422</v>
      </c>
      <c r="B63" s="413" t="s">
        <v>438</v>
      </c>
      <c r="C63" s="410" t="s">
        <v>424</v>
      </c>
      <c r="D63" s="316" t="s">
        <v>733</v>
      </c>
      <c r="E63" s="91" t="s">
        <v>292</v>
      </c>
      <c r="F63" s="261" t="s">
        <v>182</v>
      </c>
      <c r="G63" s="263" t="s">
        <v>736</v>
      </c>
      <c r="H63" s="285">
        <v>1</v>
      </c>
      <c r="I63" s="263" t="s">
        <v>293</v>
      </c>
      <c r="J63" s="198" t="s">
        <v>718</v>
      </c>
      <c r="K63" s="359">
        <v>0</v>
      </c>
      <c r="L63" s="445" t="s">
        <v>420</v>
      </c>
      <c r="R63" s="157"/>
    </row>
    <row r="64" spans="1:18" s="51" customFormat="1" ht="33.75" x14ac:dyDescent="0.15">
      <c r="A64" s="411"/>
      <c r="B64" s="414"/>
      <c r="C64" s="411"/>
      <c r="D64" s="316"/>
      <c r="E64" s="158" t="s">
        <v>427</v>
      </c>
      <c r="F64" s="288"/>
      <c r="G64" s="264"/>
      <c r="H64" s="357"/>
      <c r="I64" s="264"/>
      <c r="J64" s="198" t="s">
        <v>719</v>
      </c>
      <c r="K64" s="359"/>
      <c r="L64" s="446"/>
      <c r="R64" s="157"/>
    </row>
    <row r="65" spans="1:18" s="51" customFormat="1" ht="22.5" x14ac:dyDescent="0.15">
      <c r="A65" s="411"/>
      <c r="B65" s="414"/>
      <c r="C65" s="411"/>
      <c r="D65" s="316"/>
      <c r="E65" s="51" t="s">
        <v>428</v>
      </c>
      <c r="F65" s="337" t="s">
        <v>197</v>
      </c>
      <c r="G65" s="264"/>
      <c r="H65" s="357"/>
      <c r="I65" s="264"/>
      <c r="J65" s="198" t="s">
        <v>720</v>
      </c>
      <c r="K65" s="275">
        <v>0</v>
      </c>
      <c r="L65" s="104"/>
      <c r="R65" s="157"/>
    </row>
    <row r="66" spans="1:18" s="51" customFormat="1" ht="22.5" x14ac:dyDescent="0.15">
      <c r="A66" s="411"/>
      <c r="B66" s="414"/>
      <c r="C66" s="411"/>
      <c r="D66" s="316"/>
      <c r="E66" s="91" t="s">
        <v>429</v>
      </c>
      <c r="F66" s="337"/>
      <c r="G66" s="314"/>
      <c r="H66" s="357"/>
      <c r="I66" s="314"/>
      <c r="J66" s="198" t="s">
        <v>721</v>
      </c>
      <c r="K66" s="276"/>
      <c r="L66" s="104"/>
      <c r="R66" s="157"/>
    </row>
    <row r="67" spans="1:18" s="51" customFormat="1" ht="33.75" x14ac:dyDescent="0.15">
      <c r="A67" s="412"/>
      <c r="B67" s="415"/>
      <c r="C67" s="412"/>
      <c r="D67" s="316"/>
      <c r="E67" s="91" t="s">
        <v>430</v>
      </c>
      <c r="F67" s="100" t="s">
        <v>498</v>
      </c>
      <c r="G67" s="98" t="s">
        <v>737</v>
      </c>
      <c r="H67" s="156">
        <v>1</v>
      </c>
      <c r="I67" s="98" t="s">
        <v>734</v>
      </c>
      <c r="J67" s="198" t="s">
        <v>722</v>
      </c>
      <c r="K67" s="276"/>
      <c r="L67" s="104"/>
      <c r="R67" s="157"/>
    </row>
    <row r="68" spans="1:18" s="51" customFormat="1" ht="33.75" x14ac:dyDescent="0.15">
      <c r="A68" s="405" t="s">
        <v>423</v>
      </c>
      <c r="B68" s="404" t="s">
        <v>439</v>
      </c>
      <c r="C68" s="405" t="s">
        <v>425</v>
      </c>
      <c r="D68" s="316"/>
      <c r="E68" s="91" t="s">
        <v>431</v>
      </c>
      <c r="F68" s="337" t="s">
        <v>735</v>
      </c>
      <c r="G68" s="316" t="s">
        <v>738</v>
      </c>
      <c r="H68" s="284">
        <v>5</v>
      </c>
      <c r="I68" s="316" t="s">
        <v>295</v>
      </c>
      <c r="J68" s="198" t="s">
        <v>723</v>
      </c>
      <c r="K68" s="276"/>
      <c r="L68" s="104"/>
      <c r="R68" s="157"/>
    </row>
    <row r="69" spans="1:18" s="51" customFormat="1" ht="33.75" x14ac:dyDescent="0.15">
      <c r="A69" s="405"/>
      <c r="B69" s="404"/>
      <c r="C69" s="405"/>
      <c r="D69" s="316"/>
      <c r="E69" s="116" t="s">
        <v>432</v>
      </c>
      <c r="F69" s="337"/>
      <c r="G69" s="316"/>
      <c r="H69" s="284"/>
      <c r="I69" s="316"/>
      <c r="J69" s="198" t="s">
        <v>724</v>
      </c>
      <c r="K69" s="276"/>
      <c r="L69" s="104"/>
      <c r="R69" s="157"/>
    </row>
    <row r="70" spans="1:18" s="51" customFormat="1" ht="22.5" x14ac:dyDescent="0.15">
      <c r="A70" s="405"/>
      <c r="B70" s="404"/>
      <c r="C70" s="405"/>
      <c r="D70" s="316"/>
      <c r="E70" s="115" t="s">
        <v>433</v>
      </c>
      <c r="F70" s="337"/>
      <c r="G70" s="316"/>
      <c r="H70" s="284"/>
      <c r="I70" s="316"/>
      <c r="J70" s="198" t="s">
        <v>725</v>
      </c>
      <c r="K70" s="276"/>
      <c r="L70" s="104"/>
      <c r="R70" s="157"/>
    </row>
    <row r="71" spans="1:18" s="51" customFormat="1" ht="22.5" x14ac:dyDescent="0.15">
      <c r="A71" s="405"/>
      <c r="B71" s="404"/>
      <c r="C71" s="405"/>
      <c r="D71" s="316"/>
      <c r="E71" s="115" t="s">
        <v>434</v>
      </c>
      <c r="F71" s="337"/>
      <c r="G71" s="316"/>
      <c r="H71" s="284"/>
      <c r="I71" s="316"/>
      <c r="J71" s="198" t="s">
        <v>726</v>
      </c>
      <c r="K71" s="276"/>
      <c r="L71" s="104"/>
      <c r="R71" s="157"/>
    </row>
    <row r="72" spans="1:18" s="51" customFormat="1" ht="11.25" customHeight="1" x14ac:dyDescent="0.15">
      <c r="A72" s="405"/>
      <c r="B72" s="404"/>
      <c r="C72" s="405"/>
      <c r="D72" s="316"/>
      <c r="E72" s="91" t="s">
        <v>435</v>
      </c>
      <c r="F72" s="337"/>
      <c r="G72" s="316"/>
      <c r="H72" s="284"/>
      <c r="I72" s="316"/>
      <c r="J72" s="198" t="s">
        <v>727</v>
      </c>
      <c r="K72" s="276"/>
      <c r="L72" s="364" t="s">
        <v>419</v>
      </c>
      <c r="R72" s="157"/>
    </row>
    <row r="73" spans="1:18" s="51" customFormat="1" x14ac:dyDescent="0.15">
      <c r="A73" s="405"/>
      <c r="B73" s="404"/>
      <c r="C73" s="405"/>
      <c r="D73" s="316"/>
      <c r="E73" s="91" t="s">
        <v>436</v>
      </c>
      <c r="F73" s="337"/>
      <c r="G73" s="316"/>
      <c r="H73" s="284"/>
      <c r="I73" s="316"/>
      <c r="J73" s="198" t="s">
        <v>728</v>
      </c>
      <c r="K73" s="276"/>
      <c r="L73" s="365"/>
      <c r="R73" s="157"/>
    </row>
    <row r="74" spans="1:18" s="51" customFormat="1" ht="22.5" x14ac:dyDescent="0.15">
      <c r="A74" s="405"/>
      <c r="B74" s="404"/>
      <c r="C74" s="405"/>
      <c r="D74" s="316"/>
      <c r="E74" s="91" t="s">
        <v>437</v>
      </c>
      <c r="F74" s="337"/>
      <c r="G74" s="316"/>
      <c r="H74" s="284"/>
      <c r="I74" s="316"/>
      <c r="J74" s="198" t="s">
        <v>725</v>
      </c>
      <c r="K74" s="277"/>
      <c r="L74" s="365"/>
      <c r="R74" s="157"/>
    </row>
    <row r="75" spans="1:18" s="39" customFormat="1" ht="22.5" customHeight="1" x14ac:dyDescent="0.15">
      <c r="A75" s="405" t="s">
        <v>423</v>
      </c>
      <c r="B75" s="404" t="s">
        <v>440</v>
      </c>
      <c r="C75" s="411" t="s">
        <v>426</v>
      </c>
      <c r="D75" s="356" t="s">
        <v>733</v>
      </c>
      <c r="E75" s="72" t="s">
        <v>740</v>
      </c>
      <c r="F75" s="261" t="s">
        <v>180</v>
      </c>
      <c r="G75" s="263" t="s">
        <v>739</v>
      </c>
      <c r="H75" s="285">
        <v>1</v>
      </c>
      <c r="I75" s="263" t="s">
        <v>294</v>
      </c>
      <c r="J75" s="198" t="s">
        <v>729</v>
      </c>
      <c r="K75" s="275">
        <v>392200</v>
      </c>
      <c r="L75" s="365"/>
      <c r="R75" s="40"/>
    </row>
    <row r="76" spans="1:18" s="39" customFormat="1" ht="22.5" x14ac:dyDescent="0.15">
      <c r="A76" s="405"/>
      <c r="B76" s="404"/>
      <c r="C76" s="411"/>
      <c r="D76" s="356"/>
      <c r="E76" s="91" t="s">
        <v>741</v>
      </c>
      <c r="F76" s="262"/>
      <c r="G76" s="264"/>
      <c r="H76" s="357"/>
      <c r="I76" s="264"/>
      <c r="J76" s="198" t="s">
        <v>730</v>
      </c>
      <c r="K76" s="276"/>
      <c r="L76" s="365"/>
      <c r="R76" s="40"/>
    </row>
    <row r="77" spans="1:18" s="39" customFormat="1" ht="22.5" x14ac:dyDescent="0.15">
      <c r="A77" s="405"/>
      <c r="B77" s="404"/>
      <c r="C77" s="411"/>
      <c r="D77" s="356"/>
      <c r="E77" s="91" t="s">
        <v>742</v>
      </c>
      <c r="F77" s="288"/>
      <c r="G77" s="314"/>
      <c r="H77" s="358"/>
      <c r="I77" s="314"/>
      <c r="J77" s="198" t="s">
        <v>731</v>
      </c>
      <c r="K77" s="277"/>
      <c r="L77" s="365"/>
      <c r="R77" s="40"/>
    </row>
    <row r="78" spans="1:18" s="39" customFormat="1" ht="24" customHeight="1" x14ac:dyDescent="0.15">
      <c r="A78" s="405"/>
      <c r="B78" s="404"/>
      <c r="C78" s="411"/>
      <c r="D78" s="316" t="s">
        <v>55</v>
      </c>
      <c r="E78" s="115" t="s">
        <v>124</v>
      </c>
      <c r="F78" s="337" t="s">
        <v>180</v>
      </c>
      <c r="G78" s="316" t="s">
        <v>743</v>
      </c>
      <c r="H78" s="285">
        <v>1</v>
      </c>
      <c r="I78" s="316" t="s">
        <v>203</v>
      </c>
      <c r="J78" s="349" t="s">
        <v>732</v>
      </c>
      <c r="K78" s="359">
        <v>0</v>
      </c>
      <c r="L78" s="365"/>
      <c r="R78" s="40"/>
    </row>
    <row r="79" spans="1:18" s="39" customFormat="1" x14ac:dyDescent="0.15">
      <c r="A79" s="405"/>
      <c r="B79" s="404"/>
      <c r="C79" s="411"/>
      <c r="D79" s="316"/>
      <c r="E79" s="115" t="s">
        <v>125</v>
      </c>
      <c r="F79" s="337"/>
      <c r="G79" s="316"/>
      <c r="H79" s="286"/>
      <c r="I79" s="316"/>
      <c r="J79" s="350"/>
      <c r="K79" s="359"/>
      <c r="L79" s="365"/>
      <c r="R79" s="40"/>
    </row>
    <row r="80" spans="1:18" s="39" customFormat="1" x14ac:dyDescent="0.15">
      <c r="A80" s="405"/>
      <c r="B80" s="404"/>
      <c r="C80" s="411"/>
      <c r="D80" s="316"/>
      <c r="E80" s="115" t="s">
        <v>126</v>
      </c>
      <c r="F80" s="337"/>
      <c r="G80" s="316"/>
      <c r="H80" s="286"/>
      <c r="I80" s="316"/>
      <c r="J80" s="350"/>
      <c r="K80" s="359"/>
      <c r="L80" s="365"/>
      <c r="R80" s="40"/>
    </row>
    <row r="81" spans="1:18" s="39" customFormat="1" ht="22.5" x14ac:dyDescent="0.15">
      <c r="A81" s="405"/>
      <c r="B81" s="404"/>
      <c r="C81" s="411"/>
      <c r="D81" s="316"/>
      <c r="E81" s="115" t="s">
        <v>202</v>
      </c>
      <c r="F81" s="337"/>
      <c r="G81" s="316"/>
      <c r="H81" s="286"/>
      <c r="I81" s="316"/>
      <c r="J81" s="350"/>
      <c r="K81" s="359"/>
      <c r="L81" s="365"/>
      <c r="R81" s="40"/>
    </row>
    <row r="82" spans="1:18" s="39" customFormat="1" ht="33.75" x14ac:dyDescent="0.15">
      <c r="A82" s="405"/>
      <c r="B82" s="404"/>
      <c r="C82" s="411"/>
      <c r="D82" s="316"/>
      <c r="E82" s="115" t="s">
        <v>127</v>
      </c>
      <c r="F82" s="337"/>
      <c r="G82" s="316"/>
      <c r="H82" s="287"/>
      <c r="I82" s="316"/>
      <c r="J82" s="351"/>
      <c r="K82" s="359"/>
      <c r="L82" s="365"/>
      <c r="R82" s="40"/>
    </row>
    <row r="83" spans="1:18" s="39" customFormat="1" x14ac:dyDescent="0.15">
      <c r="A83" s="132"/>
      <c r="B83" s="132"/>
      <c r="C83" s="133"/>
      <c r="D83" s="69"/>
      <c r="E83" s="69"/>
      <c r="F83" s="70"/>
      <c r="G83" s="120"/>
      <c r="H83" s="71"/>
      <c r="I83" s="120"/>
      <c r="J83" s="120"/>
      <c r="K83" s="70"/>
      <c r="L83" s="70"/>
      <c r="R83" s="40"/>
    </row>
    <row r="84" spans="1:18" s="39" customFormat="1" ht="11.25" customHeight="1" x14ac:dyDescent="0.15">
      <c r="A84" s="398" t="s">
        <v>441</v>
      </c>
      <c r="B84" s="315" t="s">
        <v>442</v>
      </c>
      <c r="C84" s="250" t="s">
        <v>444</v>
      </c>
      <c r="D84" s="374" t="s">
        <v>445</v>
      </c>
      <c r="E84" s="73" t="s">
        <v>446</v>
      </c>
      <c r="F84" s="331" t="s">
        <v>182</v>
      </c>
      <c r="G84" s="342" t="s">
        <v>776</v>
      </c>
      <c r="H84" s="341">
        <v>1</v>
      </c>
      <c r="I84" s="297" t="s">
        <v>777</v>
      </c>
      <c r="J84" s="297" t="s">
        <v>756</v>
      </c>
      <c r="K84" s="275">
        <v>0</v>
      </c>
      <c r="L84" s="270" t="s">
        <v>443</v>
      </c>
      <c r="R84" s="40"/>
    </row>
    <row r="85" spans="1:18" s="39" customFormat="1" x14ac:dyDescent="0.15">
      <c r="A85" s="398"/>
      <c r="B85" s="315"/>
      <c r="C85" s="250"/>
      <c r="D85" s="374"/>
      <c r="E85" s="73" t="s">
        <v>450</v>
      </c>
      <c r="F85" s="332"/>
      <c r="G85" s="343"/>
      <c r="H85" s="262"/>
      <c r="I85" s="298"/>
      <c r="J85" s="298"/>
      <c r="K85" s="276"/>
      <c r="L85" s="271"/>
      <c r="R85" s="40"/>
    </row>
    <row r="86" spans="1:18" s="39" customFormat="1" x14ac:dyDescent="0.15">
      <c r="A86" s="398"/>
      <c r="B86" s="315"/>
      <c r="C86" s="250"/>
      <c r="D86" s="374"/>
      <c r="E86" s="73" t="s">
        <v>447</v>
      </c>
      <c r="F86" s="332"/>
      <c r="G86" s="343"/>
      <c r="H86" s="262"/>
      <c r="I86" s="298"/>
      <c r="J86" s="298"/>
      <c r="K86" s="276"/>
      <c r="L86" s="271"/>
      <c r="R86" s="40"/>
    </row>
    <row r="87" spans="1:18" s="39" customFormat="1" x14ac:dyDescent="0.15">
      <c r="A87" s="398"/>
      <c r="B87" s="315"/>
      <c r="C87" s="250"/>
      <c r="D87" s="374"/>
      <c r="E87" s="73" t="s">
        <v>448</v>
      </c>
      <c r="F87" s="333"/>
      <c r="G87" s="343"/>
      <c r="H87" s="288"/>
      <c r="I87" s="298"/>
      <c r="J87" s="298"/>
      <c r="K87" s="276"/>
      <c r="L87" s="271"/>
      <c r="R87" s="40"/>
    </row>
    <row r="88" spans="1:18" s="39" customFormat="1" ht="22.5" x14ac:dyDescent="0.15">
      <c r="A88" s="398"/>
      <c r="B88" s="315"/>
      <c r="C88" s="250"/>
      <c r="D88" s="374"/>
      <c r="E88" s="73" t="s">
        <v>449</v>
      </c>
      <c r="F88" s="99" t="s">
        <v>451</v>
      </c>
      <c r="G88" s="344"/>
      <c r="H88" s="117">
        <v>1</v>
      </c>
      <c r="I88" s="299"/>
      <c r="J88" s="299"/>
      <c r="K88" s="277"/>
      <c r="L88" s="313"/>
      <c r="R88" s="40"/>
    </row>
    <row r="89" spans="1:18" s="39" customFormat="1" x14ac:dyDescent="0.15">
      <c r="A89" s="188"/>
      <c r="B89" s="188"/>
      <c r="C89" s="188"/>
      <c r="D89" s="74"/>
      <c r="E89" s="74"/>
      <c r="F89" s="24"/>
      <c r="G89" s="111"/>
      <c r="H89" s="31"/>
      <c r="I89" s="111"/>
      <c r="J89" s="111"/>
      <c r="K89" s="24"/>
      <c r="L89" s="24"/>
      <c r="R89" s="40"/>
    </row>
    <row r="90" spans="1:18" s="55" customFormat="1" x14ac:dyDescent="0.15">
      <c r="A90" s="346" t="s">
        <v>418</v>
      </c>
      <c r="B90" s="346" t="s">
        <v>417</v>
      </c>
      <c r="C90" s="346" t="s">
        <v>416</v>
      </c>
      <c r="D90" s="459" t="s">
        <v>757</v>
      </c>
      <c r="E90" s="75" t="s">
        <v>453</v>
      </c>
      <c r="F90" s="261" t="s">
        <v>181</v>
      </c>
      <c r="G90" s="263" t="s">
        <v>782</v>
      </c>
      <c r="H90" s="265">
        <v>1</v>
      </c>
      <c r="I90" s="267" t="s">
        <v>778</v>
      </c>
      <c r="J90" s="165" t="s">
        <v>760</v>
      </c>
      <c r="K90" s="268">
        <v>0</v>
      </c>
      <c r="L90" s="431" t="s">
        <v>452</v>
      </c>
      <c r="R90" s="56"/>
    </row>
    <row r="91" spans="1:18" s="55" customFormat="1" x14ac:dyDescent="0.15">
      <c r="A91" s="347"/>
      <c r="B91" s="347"/>
      <c r="C91" s="347"/>
      <c r="D91" s="459"/>
      <c r="E91" s="73" t="s">
        <v>454</v>
      </c>
      <c r="F91" s="262"/>
      <c r="G91" s="264"/>
      <c r="H91" s="266"/>
      <c r="I91" s="267"/>
      <c r="J91" s="166" t="s">
        <v>759</v>
      </c>
      <c r="K91" s="269"/>
      <c r="L91" s="432"/>
      <c r="R91" s="56"/>
    </row>
    <row r="92" spans="1:18" s="55" customFormat="1" x14ac:dyDescent="0.15">
      <c r="A92" s="347"/>
      <c r="B92" s="347"/>
      <c r="C92" s="347"/>
      <c r="D92" s="459"/>
      <c r="E92" s="73" t="s">
        <v>455</v>
      </c>
      <c r="F92" s="262"/>
      <c r="G92" s="264"/>
      <c r="H92" s="266"/>
      <c r="I92" s="267"/>
      <c r="J92" s="166" t="s">
        <v>758</v>
      </c>
      <c r="K92" s="269"/>
      <c r="L92" s="432"/>
      <c r="R92" s="56"/>
    </row>
    <row r="93" spans="1:18" s="55" customFormat="1" x14ac:dyDescent="0.15">
      <c r="A93" s="347"/>
      <c r="B93" s="347"/>
      <c r="C93" s="347"/>
      <c r="D93" s="459"/>
      <c r="E93" s="73" t="s">
        <v>456</v>
      </c>
      <c r="F93" s="262"/>
      <c r="G93" s="264"/>
      <c r="H93" s="266"/>
      <c r="I93" s="267"/>
      <c r="J93" s="166" t="s">
        <v>760</v>
      </c>
      <c r="K93" s="269"/>
      <c r="L93" s="432"/>
      <c r="R93" s="56"/>
    </row>
    <row r="94" spans="1:18" s="55" customFormat="1" x14ac:dyDescent="0.15">
      <c r="A94" s="347"/>
      <c r="B94" s="347"/>
      <c r="C94" s="347"/>
      <c r="D94" s="460"/>
      <c r="E94" s="73" t="s">
        <v>457</v>
      </c>
      <c r="F94" s="288"/>
      <c r="G94" s="314"/>
      <c r="H94" s="397"/>
      <c r="I94" s="267"/>
      <c r="J94" s="166" t="s">
        <v>761</v>
      </c>
      <c r="K94" s="352"/>
      <c r="L94" s="432"/>
      <c r="R94" s="56"/>
    </row>
    <row r="95" spans="1:18" s="39" customFormat="1" ht="12.75" customHeight="1" x14ac:dyDescent="0.15">
      <c r="A95" s="347"/>
      <c r="B95" s="347"/>
      <c r="C95" s="347"/>
      <c r="D95" s="316" t="s">
        <v>50</v>
      </c>
      <c r="E95" s="115" t="s">
        <v>97</v>
      </c>
      <c r="F95" s="337" t="s">
        <v>180</v>
      </c>
      <c r="G95" s="316" t="s">
        <v>780</v>
      </c>
      <c r="H95" s="265">
        <v>1</v>
      </c>
      <c r="I95" s="316" t="s">
        <v>779</v>
      </c>
      <c r="J95" s="353" t="s">
        <v>764</v>
      </c>
      <c r="K95" s="275">
        <v>68850555</v>
      </c>
      <c r="L95" s="432"/>
      <c r="R95" s="40"/>
    </row>
    <row r="96" spans="1:18" s="39" customFormat="1" x14ac:dyDescent="0.15">
      <c r="A96" s="347"/>
      <c r="B96" s="347"/>
      <c r="C96" s="347"/>
      <c r="D96" s="316"/>
      <c r="E96" s="115" t="s">
        <v>98</v>
      </c>
      <c r="F96" s="337"/>
      <c r="G96" s="316"/>
      <c r="H96" s="266"/>
      <c r="I96" s="316"/>
      <c r="J96" s="354"/>
      <c r="K96" s="276"/>
      <c r="L96" s="432"/>
      <c r="R96" s="40"/>
    </row>
    <row r="97" spans="1:18" s="39" customFormat="1" ht="22.5" x14ac:dyDescent="0.15">
      <c r="A97" s="347"/>
      <c r="B97" s="347"/>
      <c r="C97" s="347"/>
      <c r="D97" s="316"/>
      <c r="E97" s="115" t="s">
        <v>99</v>
      </c>
      <c r="F97" s="337"/>
      <c r="G97" s="316"/>
      <c r="H97" s="266"/>
      <c r="I97" s="316"/>
      <c r="J97" s="354"/>
      <c r="K97" s="276"/>
      <c r="L97" s="432"/>
      <c r="R97" s="40"/>
    </row>
    <row r="98" spans="1:18" s="39" customFormat="1" ht="22.5" x14ac:dyDescent="0.15">
      <c r="A98" s="347"/>
      <c r="B98" s="347"/>
      <c r="C98" s="347"/>
      <c r="D98" s="316"/>
      <c r="E98" s="115" t="s">
        <v>100</v>
      </c>
      <c r="F98" s="337"/>
      <c r="G98" s="316"/>
      <c r="H98" s="266"/>
      <c r="I98" s="316"/>
      <c r="J98" s="354"/>
      <c r="K98" s="276"/>
      <c r="L98" s="432"/>
      <c r="R98" s="40"/>
    </row>
    <row r="99" spans="1:18" s="39" customFormat="1" x14ac:dyDescent="0.15">
      <c r="A99" s="347"/>
      <c r="B99" s="347"/>
      <c r="C99" s="347"/>
      <c r="D99" s="316"/>
      <c r="E99" s="115" t="s">
        <v>101</v>
      </c>
      <c r="F99" s="337"/>
      <c r="G99" s="316"/>
      <c r="H99" s="266"/>
      <c r="I99" s="316"/>
      <c r="J99" s="354"/>
      <c r="K99" s="276"/>
      <c r="L99" s="432"/>
      <c r="R99" s="40"/>
    </row>
    <row r="100" spans="1:18" s="39" customFormat="1" x14ac:dyDescent="0.15">
      <c r="A100" s="347"/>
      <c r="B100" s="347"/>
      <c r="C100" s="347"/>
      <c r="D100" s="316"/>
      <c r="E100" s="115" t="s">
        <v>102</v>
      </c>
      <c r="F100" s="337"/>
      <c r="G100" s="316"/>
      <c r="H100" s="266"/>
      <c r="I100" s="316"/>
      <c r="J100" s="354"/>
      <c r="K100" s="276"/>
      <c r="L100" s="432"/>
      <c r="R100" s="40"/>
    </row>
    <row r="101" spans="1:18" s="39" customFormat="1" ht="22.5" x14ac:dyDescent="0.15">
      <c r="A101" s="347"/>
      <c r="B101" s="347"/>
      <c r="C101" s="347"/>
      <c r="D101" s="316"/>
      <c r="E101" s="115" t="s">
        <v>103</v>
      </c>
      <c r="F101" s="337"/>
      <c r="G101" s="316"/>
      <c r="H101" s="266"/>
      <c r="I101" s="316"/>
      <c r="J101" s="354"/>
      <c r="K101" s="276"/>
      <c r="L101" s="432"/>
      <c r="R101" s="40"/>
    </row>
    <row r="102" spans="1:18" s="39" customFormat="1" x14ac:dyDescent="0.15">
      <c r="A102" s="347"/>
      <c r="B102" s="347"/>
      <c r="C102" s="347"/>
      <c r="D102" s="316"/>
      <c r="E102" s="115" t="s">
        <v>104</v>
      </c>
      <c r="F102" s="337"/>
      <c r="G102" s="316"/>
      <c r="H102" s="266"/>
      <c r="I102" s="316"/>
      <c r="J102" s="354"/>
      <c r="K102" s="276"/>
      <c r="L102" s="432"/>
      <c r="R102" s="40"/>
    </row>
    <row r="103" spans="1:18" s="39" customFormat="1" ht="22.5" x14ac:dyDescent="0.15">
      <c r="A103" s="347"/>
      <c r="B103" s="347"/>
      <c r="C103" s="347"/>
      <c r="D103" s="316"/>
      <c r="E103" s="115" t="s">
        <v>105</v>
      </c>
      <c r="F103" s="337"/>
      <c r="G103" s="316"/>
      <c r="H103" s="397"/>
      <c r="I103" s="316"/>
      <c r="J103" s="354"/>
      <c r="K103" s="277"/>
      <c r="L103" s="432"/>
      <c r="R103" s="40"/>
    </row>
    <row r="104" spans="1:18" s="39" customFormat="1" ht="22.5" x14ac:dyDescent="0.15">
      <c r="A104" s="348"/>
      <c r="B104" s="348"/>
      <c r="C104" s="348"/>
      <c r="D104" s="316"/>
      <c r="E104" s="115" t="s">
        <v>196</v>
      </c>
      <c r="F104" s="100" t="s">
        <v>197</v>
      </c>
      <c r="G104" s="98" t="s">
        <v>781</v>
      </c>
      <c r="H104" s="168">
        <v>1</v>
      </c>
      <c r="I104" s="316"/>
      <c r="J104" s="355"/>
      <c r="K104" s="97">
        <v>0</v>
      </c>
      <c r="L104" s="432"/>
      <c r="R104" s="40"/>
    </row>
    <row r="105" spans="1:18" s="39" customFormat="1" ht="12.75" customHeight="1" x14ac:dyDescent="0.15">
      <c r="A105" s="398" t="s">
        <v>441</v>
      </c>
      <c r="B105" s="315" t="s">
        <v>442</v>
      </c>
      <c r="C105" s="250" t="s">
        <v>444</v>
      </c>
      <c r="D105" s="316" t="s">
        <v>51</v>
      </c>
      <c r="E105" s="115" t="s">
        <v>106</v>
      </c>
      <c r="F105" s="308" t="s">
        <v>180</v>
      </c>
      <c r="G105" s="362" t="s">
        <v>783</v>
      </c>
      <c r="H105" s="394">
        <v>1</v>
      </c>
      <c r="I105" s="362" t="s">
        <v>199</v>
      </c>
      <c r="J105" s="297" t="s">
        <v>762</v>
      </c>
      <c r="K105" s="275">
        <v>0</v>
      </c>
      <c r="L105" s="432"/>
      <c r="R105" s="40"/>
    </row>
    <row r="106" spans="1:18" s="39" customFormat="1" x14ac:dyDescent="0.15">
      <c r="A106" s="398"/>
      <c r="B106" s="315"/>
      <c r="C106" s="250"/>
      <c r="D106" s="316"/>
      <c r="E106" s="115" t="s">
        <v>107</v>
      </c>
      <c r="F106" s="308"/>
      <c r="G106" s="362"/>
      <c r="H106" s="395"/>
      <c r="I106" s="362"/>
      <c r="J106" s="298"/>
      <c r="K106" s="276"/>
      <c r="L106" s="432"/>
      <c r="R106" s="40"/>
    </row>
    <row r="107" spans="1:18" s="39" customFormat="1" x14ac:dyDescent="0.15">
      <c r="A107" s="398"/>
      <c r="B107" s="315"/>
      <c r="C107" s="250"/>
      <c r="D107" s="316"/>
      <c r="E107" s="115" t="s">
        <v>108</v>
      </c>
      <c r="F107" s="308"/>
      <c r="G107" s="362"/>
      <c r="H107" s="395"/>
      <c r="I107" s="362"/>
      <c r="J107" s="298"/>
      <c r="K107" s="276"/>
      <c r="L107" s="432"/>
      <c r="R107" s="40"/>
    </row>
    <row r="108" spans="1:18" s="39" customFormat="1" x14ac:dyDescent="0.15">
      <c r="A108" s="398"/>
      <c r="B108" s="315"/>
      <c r="C108" s="250"/>
      <c r="D108" s="316"/>
      <c r="E108" s="115" t="s">
        <v>109</v>
      </c>
      <c r="F108" s="308"/>
      <c r="G108" s="362"/>
      <c r="H108" s="395"/>
      <c r="I108" s="362"/>
      <c r="J108" s="298"/>
      <c r="K108" s="276"/>
      <c r="L108" s="432"/>
      <c r="R108" s="40"/>
    </row>
    <row r="109" spans="1:18" s="39" customFormat="1" ht="22.5" x14ac:dyDescent="0.15">
      <c r="A109" s="398"/>
      <c r="B109" s="315"/>
      <c r="C109" s="250"/>
      <c r="D109" s="316"/>
      <c r="E109" s="115" t="s">
        <v>110</v>
      </c>
      <c r="F109" s="308"/>
      <c r="G109" s="362"/>
      <c r="H109" s="395"/>
      <c r="I109" s="362"/>
      <c r="J109" s="298"/>
      <c r="K109" s="276"/>
      <c r="L109" s="432"/>
      <c r="R109" s="40"/>
    </row>
    <row r="110" spans="1:18" s="39" customFormat="1" ht="33.75" x14ac:dyDescent="0.15">
      <c r="A110" s="398"/>
      <c r="B110" s="315"/>
      <c r="C110" s="250"/>
      <c r="D110" s="316"/>
      <c r="E110" s="115" t="s">
        <v>111</v>
      </c>
      <c r="F110" s="308"/>
      <c r="G110" s="362"/>
      <c r="H110" s="395"/>
      <c r="I110" s="362"/>
      <c r="J110" s="298"/>
      <c r="K110" s="276"/>
      <c r="L110" s="432"/>
      <c r="R110" s="40"/>
    </row>
    <row r="111" spans="1:18" s="39" customFormat="1" ht="22.5" x14ac:dyDescent="0.15">
      <c r="A111" s="398"/>
      <c r="B111" s="315"/>
      <c r="C111" s="250"/>
      <c r="D111" s="316"/>
      <c r="E111" s="115" t="s">
        <v>112</v>
      </c>
      <c r="F111" s="308"/>
      <c r="G111" s="362"/>
      <c r="H111" s="395"/>
      <c r="I111" s="362"/>
      <c r="J111" s="298"/>
      <c r="K111" s="276"/>
      <c r="L111" s="432"/>
      <c r="R111" s="40"/>
    </row>
    <row r="112" spans="1:18" s="39" customFormat="1" x14ac:dyDescent="0.15">
      <c r="A112" s="398"/>
      <c r="B112" s="315"/>
      <c r="C112" s="250"/>
      <c r="D112" s="316"/>
      <c r="E112" s="115" t="s">
        <v>113</v>
      </c>
      <c r="F112" s="308"/>
      <c r="G112" s="362"/>
      <c r="H112" s="396"/>
      <c r="I112" s="362"/>
      <c r="J112" s="299"/>
      <c r="K112" s="277"/>
      <c r="L112" s="432"/>
      <c r="R112" s="40"/>
    </row>
    <row r="113" spans="1:18" s="39" customFormat="1" ht="12.75" customHeight="1" x14ac:dyDescent="0.15">
      <c r="A113" s="398"/>
      <c r="B113" s="315"/>
      <c r="C113" s="250"/>
      <c r="D113" s="316" t="s">
        <v>52</v>
      </c>
      <c r="E113" s="115" t="s">
        <v>114</v>
      </c>
      <c r="F113" s="428" t="s">
        <v>180</v>
      </c>
      <c r="G113" s="349" t="s">
        <v>784</v>
      </c>
      <c r="H113" s="394">
        <v>1</v>
      </c>
      <c r="I113" s="391" t="s">
        <v>301</v>
      </c>
      <c r="J113" s="338" t="s">
        <v>763</v>
      </c>
      <c r="K113" s="272">
        <v>0</v>
      </c>
      <c r="L113" s="432"/>
      <c r="R113" s="40"/>
    </row>
    <row r="114" spans="1:18" s="39" customFormat="1" x14ac:dyDescent="0.15">
      <c r="A114" s="398"/>
      <c r="B114" s="315"/>
      <c r="C114" s="250"/>
      <c r="D114" s="316"/>
      <c r="E114" s="115" t="s">
        <v>115</v>
      </c>
      <c r="F114" s="429"/>
      <c r="G114" s="350"/>
      <c r="H114" s="395"/>
      <c r="I114" s="391"/>
      <c r="J114" s="339"/>
      <c r="K114" s="273"/>
      <c r="L114" s="432"/>
      <c r="R114" s="40"/>
    </row>
    <row r="115" spans="1:18" s="39" customFormat="1" ht="22.5" x14ac:dyDescent="0.15">
      <c r="A115" s="398"/>
      <c r="B115" s="315"/>
      <c r="C115" s="250"/>
      <c r="D115" s="316"/>
      <c r="E115" s="115" t="s">
        <v>116</v>
      </c>
      <c r="F115" s="429"/>
      <c r="G115" s="350"/>
      <c r="H115" s="395"/>
      <c r="I115" s="391"/>
      <c r="J115" s="339"/>
      <c r="K115" s="273"/>
      <c r="L115" s="432"/>
      <c r="R115" s="40"/>
    </row>
    <row r="116" spans="1:18" s="39" customFormat="1" x14ac:dyDescent="0.15">
      <c r="A116" s="398"/>
      <c r="B116" s="315"/>
      <c r="C116" s="250"/>
      <c r="D116" s="316"/>
      <c r="E116" s="115" t="s">
        <v>117</v>
      </c>
      <c r="F116" s="430"/>
      <c r="G116" s="351"/>
      <c r="H116" s="396"/>
      <c r="I116" s="391"/>
      <c r="J116" s="340"/>
      <c r="K116" s="274"/>
      <c r="L116" s="432"/>
      <c r="R116" s="40"/>
    </row>
    <row r="117" spans="1:18" s="39" customFormat="1" ht="12.75" customHeight="1" x14ac:dyDescent="0.15">
      <c r="A117" s="398"/>
      <c r="B117" s="315"/>
      <c r="C117" s="250"/>
      <c r="D117" s="316" t="s">
        <v>53</v>
      </c>
      <c r="E117" s="115" t="s">
        <v>118</v>
      </c>
      <c r="F117" s="308" t="s">
        <v>180</v>
      </c>
      <c r="G117" s="362" t="s">
        <v>785</v>
      </c>
      <c r="H117" s="394">
        <v>1</v>
      </c>
      <c r="I117" s="391" t="s">
        <v>200</v>
      </c>
      <c r="J117" s="338" t="s">
        <v>765</v>
      </c>
      <c r="K117" s="272">
        <v>0</v>
      </c>
      <c r="L117" s="432"/>
      <c r="R117" s="40"/>
    </row>
    <row r="118" spans="1:18" s="39" customFormat="1" x14ac:dyDescent="0.15">
      <c r="A118" s="398"/>
      <c r="B118" s="315"/>
      <c r="C118" s="250"/>
      <c r="D118" s="316"/>
      <c r="E118" s="115" t="s">
        <v>119</v>
      </c>
      <c r="F118" s="308"/>
      <c r="G118" s="362"/>
      <c r="H118" s="395"/>
      <c r="I118" s="391"/>
      <c r="J118" s="339"/>
      <c r="K118" s="273"/>
      <c r="L118" s="432"/>
      <c r="R118" s="40"/>
    </row>
    <row r="119" spans="1:18" s="39" customFormat="1" x14ac:dyDescent="0.15">
      <c r="A119" s="398"/>
      <c r="B119" s="315"/>
      <c r="C119" s="250"/>
      <c r="D119" s="316"/>
      <c r="E119" s="115" t="s">
        <v>120</v>
      </c>
      <c r="F119" s="308"/>
      <c r="G119" s="362"/>
      <c r="H119" s="395"/>
      <c r="I119" s="391"/>
      <c r="J119" s="339"/>
      <c r="K119" s="273"/>
      <c r="L119" s="432"/>
      <c r="R119" s="40"/>
    </row>
    <row r="120" spans="1:18" s="39" customFormat="1" x14ac:dyDescent="0.15">
      <c r="A120" s="398"/>
      <c r="B120" s="315"/>
      <c r="C120" s="250"/>
      <c r="D120" s="316"/>
      <c r="E120" s="115" t="s">
        <v>121</v>
      </c>
      <c r="F120" s="308"/>
      <c r="G120" s="362"/>
      <c r="H120" s="395"/>
      <c r="I120" s="391"/>
      <c r="J120" s="339"/>
      <c r="K120" s="273"/>
      <c r="L120" s="432"/>
      <c r="R120" s="40"/>
    </row>
    <row r="121" spans="1:18" s="39" customFormat="1" x14ac:dyDescent="0.15">
      <c r="A121" s="398"/>
      <c r="B121" s="315"/>
      <c r="C121" s="250"/>
      <c r="D121" s="316"/>
      <c r="E121" s="115" t="s">
        <v>122</v>
      </c>
      <c r="F121" s="308"/>
      <c r="G121" s="362"/>
      <c r="H121" s="396"/>
      <c r="I121" s="391"/>
      <c r="J121" s="340"/>
      <c r="K121" s="274"/>
      <c r="L121" s="432"/>
      <c r="R121" s="40"/>
    </row>
    <row r="122" spans="1:18" s="39" customFormat="1" ht="23.25" customHeight="1" x14ac:dyDescent="0.15">
      <c r="A122" s="398"/>
      <c r="B122" s="315"/>
      <c r="C122" s="250"/>
      <c r="D122" s="98" t="s">
        <v>54</v>
      </c>
      <c r="E122" s="115" t="s">
        <v>123</v>
      </c>
      <c r="F122" s="94" t="s">
        <v>180</v>
      </c>
      <c r="G122" s="122" t="s">
        <v>786</v>
      </c>
      <c r="H122" s="78">
        <v>1</v>
      </c>
      <c r="I122" s="110" t="s">
        <v>201</v>
      </c>
      <c r="J122" s="338" t="s">
        <v>766</v>
      </c>
      <c r="K122" s="95">
        <v>180260220</v>
      </c>
      <c r="L122" s="432"/>
      <c r="R122" s="40"/>
    </row>
    <row r="123" spans="1:18" s="39" customFormat="1" ht="23.25" customHeight="1" x14ac:dyDescent="0.15">
      <c r="A123" s="398"/>
      <c r="B123" s="315"/>
      <c r="C123" s="250"/>
      <c r="D123" s="316" t="s">
        <v>81</v>
      </c>
      <c r="E123" s="115" t="s">
        <v>128</v>
      </c>
      <c r="F123" s="308" t="s">
        <v>180</v>
      </c>
      <c r="G123" s="362" t="s">
        <v>204</v>
      </c>
      <c r="H123" s="394">
        <v>1</v>
      </c>
      <c r="I123" s="349" t="s">
        <v>355</v>
      </c>
      <c r="J123" s="339"/>
      <c r="K123" s="399">
        <v>0</v>
      </c>
      <c r="L123" s="432"/>
      <c r="R123" s="40"/>
    </row>
    <row r="124" spans="1:18" s="39" customFormat="1" x14ac:dyDescent="0.15">
      <c r="A124" s="398"/>
      <c r="B124" s="315"/>
      <c r="C124" s="250"/>
      <c r="D124" s="316"/>
      <c r="E124" s="115" t="s">
        <v>129</v>
      </c>
      <c r="F124" s="308"/>
      <c r="G124" s="362"/>
      <c r="H124" s="395"/>
      <c r="I124" s="350"/>
      <c r="J124" s="339"/>
      <c r="K124" s="400"/>
      <c r="L124" s="432"/>
      <c r="R124" s="40"/>
    </row>
    <row r="125" spans="1:18" s="39" customFormat="1" x14ac:dyDescent="0.15">
      <c r="A125" s="398"/>
      <c r="B125" s="315"/>
      <c r="C125" s="250"/>
      <c r="D125" s="316"/>
      <c r="E125" s="115" t="s">
        <v>130</v>
      </c>
      <c r="F125" s="308"/>
      <c r="G125" s="362"/>
      <c r="H125" s="396"/>
      <c r="I125" s="351"/>
      <c r="J125" s="340"/>
      <c r="K125" s="401"/>
      <c r="L125" s="432"/>
      <c r="R125" s="40"/>
    </row>
    <row r="126" spans="1:18" s="39" customFormat="1" x14ac:dyDescent="0.15">
      <c r="A126" s="398"/>
      <c r="B126" s="315"/>
      <c r="C126" s="250"/>
      <c r="D126" s="316" t="s">
        <v>82</v>
      </c>
      <c r="E126" s="115" t="s">
        <v>131</v>
      </c>
      <c r="F126" s="308" t="s">
        <v>180</v>
      </c>
      <c r="G126" s="362" t="s">
        <v>787</v>
      </c>
      <c r="H126" s="402">
        <v>1</v>
      </c>
      <c r="I126" s="362" t="s">
        <v>206</v>
      </c>
      <c r="J126" s="338" t="s">
        <v>767</v>
      </c>
      <c r="K126" s="375">
        <v>10691089</v>
      </c>
      <c r="L126" s="432"/>
      <c r="R126" s="40"/>
    </row>
    <row r="127" spans="1:18" s="39" customFormat="1" x14ac:dyDescent="0.15">
      <c r="A127" s="398"/>
      <c r="B127" s="315"/>
      <c r="C127" s="250"/>
      <c r="D127" s="316"/>
      <c r="E127" s="115" t="s">
        <v>205</v>
      </c>
      <c r="F127" s="308"/>
      <c r="G127" s="362"/>
      <c r="H127" s="402"/>
      <c r="I127" s="362"/>
      <c r="J127" s="339"/>
      <c r="K127" s="375"/>
      <c r="L127" s="432"/>
      <c r="R127" s="40"/>
    </row>
    <row r="128" spans="1:18" s="39" customFormat="1" x14ac:dyDescent="0.15">
      <c r="A128" s="398"/>
      <c r="B128" s="315"/>
      <c r="C128" s="250"/>
      <c r="D128" s="316"/>
      <c r="E128" s="115" t="s">
        <v>132</v>
      </c>
      <c r="F128" s="308"/>
      <c r="G128" s="362"/>
      <c r="H128" s="402"/>
      <c r="I128" s="362"/>
      <c r="J128" s="339"/>
      <c r="K128" s="375"/>
      <c r="L128" s="432"/>
      <c r="R128" s="40"/>
    </row>
    <row r="129" spans="1:18" s="39" customFormat="1" x14ac:dyDescent="0.15">
      <c r="A129" s="398"/>
      <c r="B129" s="315"/>
      <c r="C129" s="250"/>
      <c r="D129" s="316"/>
      <c r="E129" s="115" t="s">
        <v>133</v>
      </c>
      <c r="F129" s="308"/>
      <c r="G129" s="362"/>
      <c r="H129" s="402"/>
      <c r="I129" s="362"/>
      <c r="J129" s="51"/>
      <c r="K129" s="375"/>
      <c r="L129" s="432"/>
      <c r="R129" s="40"/>
    </row>
    <row r="130" spans="1:18" s="39" customFormat="1" x14ac:dyDescent="0.15">
      <c r="A130" s="398"/>
      <c r="B130" s="315"/>
      <c r="C130" s="250"/>
      <c r="D130" s="316"/>
      <c r="E130" s="115" t="s">
        <v>134</v>
      </c>
      <c r="F130" s="308"/>
      <c r="G130" s="362"/>
      <c r="H130" s="402"/>
      <c r="I130" s="362"/>
      <c r="J130" s="51"/>
      <c r="K130" s="375"/>
      <c r="L130" s="432"/>
      <c r="R130" s="40"/>
    </row>
    <row r="131" spans="1:18" s="39" customFormat="1" x14ac:dyDescent="0.15">
      <c r="A131" s="398"/>
      <c r="B131" s="315"/>
      <c r="C131" s="250"/>
      <c r="D131" s="316" t="s">
        <v>83</v>
      </c>
      <c r="E131" s="115" t="s">
        <v>135</v>
      </c>
      <c r="F131" s="403" t="s">
        <v>180</v>
      </c>
      <c r="G131" s="389" t="s">
        <v>787</v>
      </c>
      <c r="H131" s="390">
        <v>1</v>
      </c>
      <c r="I131" s="391" t="s">
        <v>207</v>
      </c>
      <c r="J131" s="297" t="s">
        <v>768</v>
      </c>
      <c r="K131" s="375">
        <v>9080000</v>
      </c>
      <c r="L131" s="432"/>
      <c r="R131" s="40"/>
    </row>
    <row r="132" spans="1:18" s="39" customFormat="1" x14ac:dyDescent="0.15">
      <c r="A132" s="398"/>
      <c r="B132" s="315"/>
      <c r="C132" s="250"/>
      <c r="D132" s="316"/>
      <c r="E132" s="115" t="s">
        <v>136</v>
      </c>
      <c r="F132" s="403"/>
      <c r="G132" s="389"/>
      <c r="H132" s="390"/>
      <c r="I132" s="391"/>
      <c r="J132" s="298"/>
      <c r="K132" s="375"/>
      <c r="L132" s="432"/>
      <c r="R132" s="40"/>
    </row>
    <row r="133" spans="1:18" s="39" customFormat="1" x14ac:dyDescent="0.15">
      <c r="A133" s="398"/>
      <c r="B133" s="315"/>
      <c r="C133" s="250"/>
      <c r="D133" s="316"/>
      <c r="E133" s="115" t="s">
        <v>137</v>
      </c>
      <c r="F133" s="403"/>
      <c r="G133" s="389"/>
      <c r="H133" s="390"/>
      <c r="I133" s="391"/>
      <c r="J133" s="298"/>
      <c r="K133" s="375"/>
      <c r="L133" s="432"/>
      <c r="R133" s="40"/>
    </row>
    <row r="134" spans="1:18" s="39" customFormat="1" x14ac:dyDescent="0.15">
      <c r="A134" s="398"/>
      <c r="B134" s="315"/>
      <c r="C134" s="250"/>
      <c r="D134" s="316"/>
      <c r="E134" s="115" t="s">
        <v>138</v>
      </c>
      <c r="F134" s="403"/>
      <c r="G134" s="389"/>
      <c r="H134" s="390"/>
      <c r="I134" s="391"/>
      <c r="J134" s="299"/>
      <c r="K134" s="375"/>
      <c r="L134" s="432"/>
      <c r="R134" s="40"/>
    </row>
    <row r="135" spans="1:18" s="39" customFormat="1" ht="33.75" x14ac:dyDescent="0.15">
      <c r="A135" s="398"/>
      <c r="B135" s="315"/>
      <c r="C135" s="250"/>
      <c r="D135" s="316" t="s">
        <v>84</v>
      </c>
      <c r="E135" s="115" t="s">
        <v>139</v>
      </c>
      <c r="F135" s="308" t="s">
        <v>180</v>
      </c>
      <c r="G135" s="362" t="s">
        <v>788</v>
      </c>
      <c r="H135" s="402">
        <v>1</v>
      </c>
      <c r="I135" s="362" t="s">
        <v>209</v>
      </c>
      <c r="J135" s="191" t="s">
        <v>769</v>
      </c>
      <c r="K135" s="375">
        <v>9400000</v>
      </c>
      <c r="L135" s="432"/>
      <c r="R135" s="40"/>
    </row>
    <row r="136" spans="1:18" s="39" customFormat="1" ht="23.25" customHeight="1" x14ac:dyDescent="0.15">
      <c r="A136" s="398"/>
      <c r="B136" s="315"/>
      <c r="C136" s="250"/>
      <c r="D136" s="316"/>
      <c r="E136" s="115" t="s">
        <v>140</v>
      </c>
      <c r="F136" s="308"/>
      <c r="G136" s="362"/>
      <c r="H136" s="402"/>
      <c r="I136" s="362"/>
      <c r="J136" s="297" t="s">
        <v>770</v>
      </c>
      <c r="K136" s="375"/>
      <c r="L136" s="432"/>
      <c r="R136" s="40"/>
    </row>
    <row r="137" spans="1:18" s="39" customFormat="1" x14ac:dyDescent="0.15">
      <c r="A137" s="398"/>
      <c r="B137" s="315"/>
      <c r="C137" s="250"/>
      <c r="D137" s="316"/>
      <c r="E137" s="115" t="s">
        <v>141</v>
      </c>
      <c r="F137" s="308"/>
      <c r="G137" s="362"/>
      <c r="H137" s="402"/>
      <c r="I137" s="362"/>
      <c r="J137" s="298"/>
      <c r="K137" s="375"/>
      <c r="L137" s="432"/>
      <c r="R137" s="40"/>
    </row>
    <row r="138" spans="1:18" s="39" customFormat="1" ht="22.5" x14ac:dyDescent="0.15">
      <c r="A138" s="398"/>
      <c r="B138" s="315"/>
      <c r="C138" s="250"/>
      <c r="D138" s="316"/>
      <c r="E138" s="115" t="s">
        <v>142</v>
      </c>
      <c r="F138" s="308"/>
      <c r="G138" s="362"/>
      <c r="H138" s="402"/>
      <c r="I138" s="362"/>
      <c r="J138" s="298"/>
      <c r="K138" s="375"/>
      <c r="L138" s="432"/>
      <c r="R138" s="40"/>
    </row>
    <row r="139" spans="1:18" s="39" customFormat="1" ht="33.75" x14ac:dyDescent="0.15">
      <c r="A139" s="398"/>
      <c r="B139" s="315"/>
      <c r="C139" s="250"/>
      <c r="D139" s="316"/>
      <c r="E139" s="115" t="s">
        <v>143</v>
      </c>
      <c r="F139" s="308"/>
      <c r="G139" s="362"/>
      <c r="H139" s="402"/>
      <c r="I139" s="362"/>
      <c r="J139" s="299"/>
      <c r="K139" s="375"/>
      <c r="L139" s="432"/>
      <c r="R139" s="40"/>
    </row>
    <row r="140" spans="1:18" s="39" customFormat="1" ht="13.5" customHeight="1" x14ac:dyDescent="0.15">
      <c r="A140" s="398"/>
      <c r="B140" s="315"/>
      <c r="C140" s="250"/>
      <c r="D140" s="316" t="s">
        <v>85</v>
      </c>
      <c r="E140" s="115" t="s">
        <v>144</v>
      </c>
      <c r="F140" s="308" t="s">
        <v>180</v>
      </c>
      <c r="G140" s="362" t="s">
        <v>789</v>
      </c>
      <c r="H140" s="402">
        <v>1</v>
      </c>
      <c r="I140" s="362" t="s">
        <v>208</v>
      </c>
      <c r="J140" s="289" t="s">
        <v>771</v>
      </c>
      <c r="K140" s="375">
        <v>11204900</v>
      </c>
      <c r="L140" s="432"/>
      <c r="R140" s="40"/>
    </row>
    <row r="141" spans="1:18" s="39" customFormat="1" x14ac:dyDescent="0.15">
      <c r="A141" s="398"/>
      <c r="B141" s="315"/>
      <c r="C141" s="250"/>
      <c r="D141" s="316"/>
      <c r="E141" s="115" t="s">
        <v>145</v>
      </c>
      <c r="F141" s="308"/>
      <c r="G141" s="362"/>
      <c r="H141" s="402"/>
      <c r="I141" s="362"/>
      <c r="J141" s="290"/>
      <c r="K141" s="375"/>
      <c r="L141" s="432"/>
      <c r="R141" s="40"/>
    </row>
    <row r="142" spans="1:18" s="39" customFormat="1" ht="22.5" x14ac:dyDescent="0.15">
      <c r="A142" s="398"/>
      <c r="B142" s="315"/>
      <c r="C142" s="250"/>
      <c r="D142" s="316"/>
      <c r="E142" s="115" t="s">
        <v>146</v>
      </c>
      <c r="F142" s="308"/>
      <c r="G142" s="362"/>
      <c r="H142" s="402"/>
      <c r="I142" s="362"/>
      <c r="J142" s="290"/>
      <c r="K142" s="375"/>
      <c r="L142" s="432"/>
      <c r="R142" s="40"/>
    </row>
    <row r="143" spans="1:18" s="39" customFormat="1" x14ac:dyDescent="0.15">
      <c r="A143" s="398"/>
      <c r="B143" s="315"/>
      <c r="C143" s="250"/>
      <c r="D143" s="316"/>
      <c r="E143" s="115" t="s">
        <v>147</v>
      </c>
      <c r="F143" s="308"/>
      <c r="G143" s="362"/>
      <c r="H143" s="402"/>
      <c r="I143" s="362"/>
      <c r="J143" s="290"/>
      <c r="K143" s="375"/>
      <c r="L143" s="432"/>
      <c r="R143" s="40"/>
    </row>
    <row r="144" spans="1:18" s="39" customFormat="1" x14ac:dyDescent="0.15">
      <c r="A144" s="398"/>
      <c r="B144" s="315"/>
      <c r="C144" s="250"/>
      <c r="D144" s="316"/>
      <c r="E144" s="115" t="s">
        <v>148</v>
      </c>
      <c r="F144" s="308"/>
      <c r="G144" s="362"/>
      <c r="H144" s="402"/>
      <c r="I144" s="362"/>
      <c r="J144" s="290"/>
      <c r="K144" s="375"/>
      <c r="L144" s="432"/>
      <c r="R144" s="40"/>
    </row>
    <row r="145" spans="1:18" s="39" customFormat="1" x14ac:dyDescent="0.15">
      <c r="A145" s="398"/>
      <c r="B145" s="315"/>
      <c r="C145" s="250"/>
      <c r="D145" s="316"/>
      <c r="E145" s="115" t="s">
        <v>149</v>
      </c>
      <c r="F145" s="308"/>
      <c r="G145" s="362"/>
      <c r="H145" s="402"/>
      <c r="I145" s="362"/>
      <c r="J145" s="290"/>
      <c r="K145" s="375"/>
      <c r="L145" s="432"/>
      <c r="M145" s="37"/>
      <c r="R145" s="40"/>
    </row>
    <row r="146" spans="1:18" s="39" customFormat="1" x14ac:dyDescent="0.15">
      <c r="A146" s="445"/>
      <c r="B146" s="306"/>
      <c r="C146" s="346"/>
      <c r="D146" s="263"/>
      <c r="E146" s="121" t="s">
        <v>150</v>
      </c>
      <c r="F146" s="308"/>
      <c r="G146" s="362"/>
      <c r="H146" s="402"/>
      <c r="I146" s="362"/>
      <c r="J146" s="291"/>
      <c r="K146" s="375"/>
      <c r="L146" s="432"/>
      <c r="M146" s="54"/>
      <c r="R146" s="40"/>
    </row>
    <row r="147" spans="1:18" s="39" customFormat="1" x14ac:dyDescent="0.15">
      <c r="A147" s="120"/>
      <c r="B147" s="120"/>
      <c r="C147" s="120"/>
      <c r="D147" s="70"/>
      <c r="E147" s="70"/>
      <c r="F147" s="160"/>
      <c r="G147" s="81"/>
      <c r="H147" s="77"/>
      <c r="I147" s="82"/>
      <c r="J147" s="82"/>
      <c r="K147" s="83"/>
      <c r="L147" s="84"/>
      <c r="M147" s="54"/>
      <c r="R147" s="40"/>
    </row>
    <row r="148" spans="1:18" s="39" customFormat="1" ht="33.75" x14ac:dyDescent="0.15">
      <c r="A148" s="398" t="s">
        <v>441</v>
      </c>
      <c r="B148" s="315" t="s">
        <v>442</v>
      </c>
      <c r="C148" s="250" t="s">
        <v>444</v>
      </c>
      <c r="D148" s="278" t="s">
        <v>458</v>
      </c>
      <c r="E148" s="91" t="s">
        <v>459</v>
      </c>
      <c r="F148" s="387" t="s">
        <v>180</v>
      </c>
      <c r="G148" s="334" t="s">
        <v>790</v>
      </c>
      <c r="H148" s="79">
        <v>12</v>
      </c>
      <c r="I148" s="362" t="s">
        <v>348</v>
      </c>
      <c r="J148" s="200" t="s">
        <v>680</v>
      </c>
      <c r="K148" s="112">
        <v>0</v>
      </c>
      <c r="L148" s="373" t="s">
        <v>339</v>
      </c>
      <c r="M148" s="54"/>
      <c r="R148" s="40"/>
    </row>
    <row r="149" spans="1:18" s="39" customFormat="1" ht="33.75" x14ac:dyDescent="0.15">
      <c r="A149" s="398"/>
      <c r="B149" s="315"/>
      <c r="C149" s="250"/>
      <c r="D149" s="278"/>
      <c r="E149" s="91" t="s">
        <v>460</v>
      </c>
      <c r="F149" s="387"/>
      <c r="G149" s="334"/>
      <c r="H149" s="79">
        <v>12</v>
      </c>
      <c r="I149" s="362"/>
      <c r="J149" s="200" t="s">
        <v>681</v>
      </c>
      <c r="K149" s="112">
        <v>0</v>
      </c>
      <c r="L149" s="373"/>
      <c r="M149" s="54"/>
      <c r="R149" s="40"/>
    </row>
    <row r="150" spans="1:18" s="39" customFormat="1" ht="45" x14ac:dyDescent="0.15">
      <c r="A150" s="398"/>
      <c r="B150" s="315"/>
      <c r="C150" s="250"/>
      <c r="D150" s="278"/>
      <c r="E150" s="91" t="s">
        <v>461</v>
      </c>
      <c r="F150" s="387"/>
      <c r="G150" s="334"/>
      <c r="H150" s="79">
        <v>12</v>
      </c>
      <c r="I150" s="362"/>
      <c r="J150" s="200" t="s">
        <v>682</v>
      </c>
      <c r="K150" s="112">
        <v>0</v>
      </c>
      <c r="L150" s="373"/>
      <c r="M150" s="54"/>
      <c r="R150" s="40"/>
    </row>
    <row r="151" spans="1:18" s="39" customFormat="1" ht="24.75" customHeight="1" x14ac:dyDescent="0.15">
      <c r="A151" s="398"/>
      <c r="B151" s="315"/>
      <c r="C151" s="250"/>
      <c r="D151" s="278"/>
      <c r="E151" s="91" t="s">
        <v>462</v>
      </c>
      <c r="F151" s="387"/>
      <c r="G151" s="334"/>
      <c r="H151" s="79">
        <v>12</v>
      </c>
      <c r="I151" s="362"/>
      <c r="J151" s="200" t="s">
        <v>773</v>
      </c>
      <c r="K151" s="112">
        <v>0</v>
      </c>
      <c r="L151" s="373"/>
      <c r="M151" s="54"/>
      <c r="R151" s="40"/>
    </row>
    <row r="152" spans="1:18" s="39" customFormat="1" ht="22.5" x14ac:dyDescent="0.15">
      <c r="A152" s="398"/>
      <c r="B152" s="315"/>
      <c r="C152" s="250"/>
      <c r="D152" s="278"/>
      <c r="E152" s="91" t="s">
        <v>463</v>
      </c>
      <c r="F152" s="387"/>
      <c r="G152" s="334"/>
      <c r="H152" s="79">
        <v>12</v>
      </c>
      <c r="I152" s="362"/>
      <c r="J152" s="200" t="s">
        <v>772</v>
      </c>
      <c r="K152" s="112">
        <v>0</v>
      </c>
      <c r="L152" s="373"/>
      <c r="M152" s="54"/>
      <c r="R152" s="40"/>
    </row>
    <row r="153" spans="1:18" s="39" customFormat="1" x14ac:dyDescent="0.15">
      <c r="A153" s="398"/>
      <c r="B153" s="315"/>
      <c r="C153" s="250"/>
      <c r="D153" s="278"/>
      <c r="E153" s="91" t="s">
        <v>340</v>
      </c>
      <c r="F153" s="387"/>
      <c r="G153" s="334"/>
      <c r="H153" s="79">
        <v>12</v>
      </c>
      <c r="I153" s="362"/>
      <c r="J153" s="200" t="s">
        <v>674</v>
      </c>
      <c r="K153" s="112">
        <v>0</v>
      </c>
      <c r="L153" s="373"/>
      <c r="M153" s="54"/>
      <c r="R153" s="40"/>
    </row>
    <row r="154" spans="1:18" s="39" customFormat="1" ht="22.5" x14ac:dyDescent="0.15">
      <c r="A154" s="398"/>
      <c r="B154" s="315"/>
      <c r="C154" s="250"/>
      <c r="D154" s="278"/>
      <c r="E154" s="80" t="s">
        <v>356</v>
      </c>
      <c r="F154" s="387"/>
      <c r="G154" s="334"/>
      <c r="H154" s="79">
        <v>12</v>
      </c>
      <c r="I154" s="362"/>
      <c r="J154" s="200" t="s">
        <v>675</v>
      </c>
      <c r="K154" s="112">
        <v>0</v>
      </c>
      <c r="L154" s="373"/>
      <c r="M154" s="54"/>
      <c r="R154" s="40"/>
    </row>
    <row r="155" spans="1:18" s="39" customFormat="1" x14ac:dyDescent="0.15">
      <c r="A155" s="398"/>
      <c r="B155" s="315"/>
      <c r="C155" s="250"/>
      <c r="D155" s="278"/>
      <c r="E155" s="80" t="s">
        <v>341</v>
      </c>
      <c r="F155" s="387"/>
      <c r="G155" s="334"/>
      <c r="H155" s="79">
        <v>12</v>
      </c>
      <c r="I155" s="362"/>
      <c r="J155" s="200" t="s">
        <v>676</v>
      </c>
      <c r="K155" s="112">
        <v>0</v>
      </c>
      <c r="L155" s="373"/>
      <c r="M155" s="54"/>
      <c r="R155" s="40"/>
    </row>
    <row r="156" spans="1:18" s="39" customFormat="1" ht="22.5" x14ac:dyDescent="0.15">
      <c r="A156" s="398"/>
      <c r="B156" s="315"/>
      <c r="C156" s="250"/>
      <c r="D156" s="362" t="s">
        <v>464</v>
      </c>
      <c r="E156" s="80" t="s">
        <v>342</v>
      </c>
      <c r="F156" s="387" t="s">
        <v>180</v>
      </c>
      <c r="G156" s="376" t="s">
        <v>791</v>
      </c>
      <c r="H156" s="89">
        <v>32</v>
      </c>
      <c r="I156" s="362" t="s">
        <v>347</v>
      </c>
      <c r="J156" s="377" t="s">
        <v>679</v>
      </c>
      <c r="K156" s="112">
        <v>0</v>
      </c>
      <c r="L156" s="373"/>
      <c r="M156" s="54"/>
      <c r="R156" s="40"/>
    </row>
    <row r="157" spans="1:18" s="39" customFormat="1" x14ac:dyDescent="0.15">
      <c r="A157" s="398"/>
      <c r="B157" s="315"/>
      <c r="C157" s="250"/>
      <c r="D157" s="362"/>
      <c r="E157" s="91" t="s">
        <v>465</v>
      </c>
      <c r="F157" s="387"/>
      <c r="G157" s="376"/>
      <c r="H157" s="89">
        <v>32</v>
      </c>
      <c r="I157" s="362"/>
      <c r="J157" s="381"/>
      <c r="K157" s="112">
        <v>0</v>
      </c>
      <c r="L157" s="373"/>
      <c r="M157" s="54"/>
      <c r="R157" s="40"/>
    </row>
    <row r="158" spans="1:18" s="39" customFormat="1" x14ac:dyDescent="0.15">
      <c r="A158" s="398"/>
      <c r="B158" s="315"/>
      <c r="C158" s="250"/>
      <c r="D158" s="362"/>
      <c r="E158" s="80" t="s">
        <v>466</v>
      </c>
      <c r="F158" s="387"/>
      <c r="G158" s="376"/>
      <c r="H158" s="89">
        <v>32</v>
      </c>
      <c r="I158" s="362"/>
      <c r="J158" s="378"/>
      <c r="K158" s="112">
        <v>0</v>
      </c>
      <c r="L158" s="373"/>
      <c r="M158" s="54"/>
      <c r="R158" s="40"/>
    </row>
    <row r="159" spans="1:18" s="39" customFormat="1" ht="22.5" x14ac:dyDescent="0.15">
      <c r="A159" s="398"/>
      <c r="B159" s="315"/>
      <c r="C159" s="250"/>
      <c r="D159" s="362" t="s">
        <v>794</v>
      </c>
      <c r="E159" s="91" t="s">
        <v>343</v>
      </c>
      <c r="F159" s="387" t="s">
        <v>180</v>
      </c>
      <c r="G159" s="334" t="s">
        <v>792</v>
      </c>
      <c r="H159" s="392">
        <v>12</v>
      </c>
      <c r="I159" s="362" t="s">
        <v>346</v>
      </c>
      <c r="J159" s="154" t="s">
        <v>677</v>
      </c>
      <c r="K159" s="112">
        <v>0</v>
      </c>
      <c r="L159" s="373"/>
      <c r="M159" s="54"/>
      <c r="R159" s="40"/>
    </row>
    <row r="160" spans="1:18" s="39" customFormat="1" ht="22.5" x14ac:dyDescent="0.15">
      <c r="A160" s="398"/>
      <c r="B160" s="315"/>
      <c r="C160" s="250"/>
      <c r="D160" s="362"/>
      <c r="E160" s="91" t="s">
        <v>467</v>
      </c>
      <c r="F160" s="387"/>
      <c r="G160" s="334"/>
      <c r="H160" s="392"/>
      <c r="I160" s="362"/>
      <c r="J160" s="317" t="s">
        <v>662</v>
      </c>
      <c r="K160" s="112">
        <v>0</v>
      </c>
      <c r="L160" s="373"/>
      <c r="M160" s="54"/>
      <c r="R160" s="40"/>
    </row>
    <row r="161" spans="1:18" s="39" customFormat="1" ht="22.5" x14ac:dyDescent="0.15">
      <c r="A161" s="398"/>
      <c r="B161" s="315"/>
      <c r="C161" s="250"/>
      <c r="D161" s="362"/>
      <c r="E161" s="91" t="s">
        <v>468</v>
      </c>
      <c r="F161" s="387"/>
      <c r="G161" s="334"/>
      <c r="H161" s="392"/>
      <c r="I161" s="362"/>
      <c r="J161" s="318"/>
      <c r="K161" s="112">
        <v>0</v>
      </c>
      <c r="L161" s="373"/>
      <c r="M161" s="54"/>
      <c r="R161" s="40"/>
    </row>
    <row r="162" spans="1:18" s="39" customFormat="1" ht="22.5" customHeight="1" x14ac:dyDescent="0.15">
      <c r="A162" s="398"/>
      <c r="B162" s="315"/>
      <c r="C162" s="250"/>
      <c r="D162" s="362" t="s">
        <v>469</v>
      </c>
      <c r="E162" s="91" t="s">
        <v>470</v>
      </c>
      <c r="F162" s="387" t="s">
        <v>180</v>
      </c>
      <c r="G162" s="334" t="s">
        <v>793</v>
      </c>
      <c r="H162" s="89">
        <v>2</v>
      </c>
      <c r="I162" s="362" t="s">
        <v>344</v>
      </c>
      <c r="J162" s="317" t="s">
        <v>671</v>
      </c>
      <c r="K162" s="112">
        <v>0</v>
      </c>
      <c r="L162" s="373"/>
      <c r="M162" s="54"/>
      <c r="R162" s="40"/>
    </row>
    <row r="163" spans="1:18" s="39" customFormat="1" x14ac:dyDescent="0.15">
      <c r="A163" s="398"/>
      <c r="B163" s="315"/>
      <c r="C163" s="250"/>
      <c r="D163" s="362"/>
      <c r="E163" s="91" t="s">
        <v>471</v>
      </c>
      <c r="F163" s="387"/>
      <c r="G163" s="334"/>
      <c r="H163" s="89">
        <f>3*4</f>
        <v>12</v>
      </c>
      <c r="I163" s="362"/>
      <c r="J163" s="319"/>
      <c r="K163" s="112">
        <v>0</v>
      </c>
      <c r="L163" s="373"/>
      <c r="M163" s="54"/>
      <c r="R163" s="40"/>
    </row>
    <row r="164" spans="1:18" s="39" customFormat="1" x14ac:dyDescent="0.15">
      <c r="A164" s="398"/>
      <c r="B164" s="315"/>
      <c r="C164" s="250"/>
      <c r="D164" s="362"/>
      <c r="E164" s="91" t="s">
        <v>472</v>
      </c>
      <c r="F164" s="387"/>
      <c r="G164" s="334"/>
      <c r="H164" s="89">
        <v>4</v>
      </c>
      <c r="I164" s="362"/>
      <c r="J164" s="319"/>
      <c r="K164" s="112">
        <v>0</v>
      </c>
      <c r="L164" s="373"/>
      <c r="M164" s="54"/>
      <c r="R164" s="40"/>
    </row>
    <row r="165" spans="1:18" s="39" customFormat="1" ht="22.5" x14ac:dyDescent="0.15">
      <c r="A165" s="398"/>
      <c r="B165" s="315"/>
      <c r="C165" s="250"/>
      <c r="D165" s="362"/>
      <c r="E165" s="91" t="s">
        <v>473</v>
      </c>
      <c r="F165" s="387"/>
      <c r="G165" s="334"/>
      <c r="H165" s="89">
        <v>24</v>
      </c>
      <c r="I165" s="362"/>
      <c r="J165" s="318"/>
      <c r="K165" s="112">
        <v>0</v>
      </c>
      <c r="L165" s="373"/>
      <c r="M165" s="54"/>
      <c r="R165" s="40"/>
    </row>
    <row r="166" spans="1:18" s="39" customFormat="1" ht="22.5" x14ac:dyDescent="0.15">
      <c r="A166" s="398"/>
      <c r="B166" s="315"/>
      <c r="C166" s="250"/>
      <c r="D166" s="362" t="s">
        <v>474</v>
      </c>
      <c r="E166" s="91" t="s">
        <v>357</v>
      </c>
      <c r="F166" s="387" t="s">
        <v>180</v>
      </c>
      <c r="G166" s="334" t="s">
        <v>795</v>
      </c>
      <c r="H166" s="392">
        <v>12</v>
      </c>
      <c r="I166" s="362" t="s">
        <v>345</v>
      </c>
      <c r="J166" s="317" t="s">
        <v>671</v>
      </c>
      <c r="K166" s="112">
        <v>0</v>
      </c>
      <c r="L166" s="373"/>
      <c r="M166" s="54"/>
      <c r="R166" s="40"/>
    </row>
    <row r="167" spans="1:18" s="39" customFormat="1" ht="22.5" x14ac:dyDescent="0.15">
      <c r="A167" s="398"/>
      <c r="B167" s="315"/>
      <c r="C167" s="250"/>
      <c r="D167" s="362"/>
      <c r="E167" s="91" t="s">
        <v>358</v>
      </c>
      <c r="F167" s="387"/>
      <c r="G167" s="334"/>
      <c r="H167" s="392"/>
      <c r="I167" s="362"/>
      <c r="J167" s="319"/>
      <c r="K167" s="112">
        <v>0</v>
      </c>
      <c r="L167" s="373"/>
      <c r="M167" s="54"/>
      <c r="R167" s="40"/>
    </row>
    <row r="168" spans="1:18" s="39" customFormat="1" x14ac:dyDescent="0.15">
      <c r="A168" s="398"/>
      <c r="B168" s="315"/>
      <c r="C168" s="250"/>
      <c r="D168" s="362"/>
      <c r="E168" s="91" t="s">
        <v>475</v>
      </c>
      <c r="F168" s="387"/>
      <c r="G168" s="334"/>
      <c r="H168" s="393">
        <v>1</v>
      </c>
      <c r="I168" s="362" t="s">
        <v>346</v>
      </c>
      <c r="J168" s="319"/>
      <c r="K168" s="112">
        <v>0</v>
      </c>
      <c r="L168" s="373"/>
      <c r="M168" s="54"/>
      <c r="R168" s="40"/>
    </row>
    <row r="169" spans="1:18" s="39" customFormat="1" ht="22.5" x14ac:dyDescent="0.15">
      <c r="A169" s="398"/>
      <c r="B169" s="315"/>
      <c r="C169" s="250"/>
      <c r="D169" s="362"/>
      <c r="E169" s="91" t="s">
        <v>359</v>
      </c>
      <c r="F169" s="387"/>
      <c r="G169" s="334"/>
      <c r="H169" s="392"/>
      <c r="I169" s="362"/>
      <c r="J169" s="319"/>
      <c r="K169" s="112">
        <v>0</v>
      </c>
      <c r="L169" s="373"/>
      <c r="M169" s="54"/>
      <c r="R169" s="40"/>
    </row>
    <row r="170" spans="1:18" s="39" customFormat="1" ht="22.5" x14ac:dyDescent="0.15">
      <c r="A170" s="398"/>
      <c r="B170" s="315"/>
      <c r="C170" s="250"/>
      <c r="D170" s="362"/>
      <c r="E170" s="91" t="s">
        <v>360</v>
      </c>
      <c r="F170" s="387"/>
      <c r="G170" s="334"/>
      <c r="H170" s="392"/>
      <c r="I170" s="362"/>
      <c r="J170" s="318"/>
      <c r="K170" s="112">
        <v>0</v>
      </c>
      <c r="L170" s="373"/>
      <c r="M170" s="54"/>
      <c r="R170" s="40"/>
    </row>
    <row r="171" spans="1:18" s="39" customFormat="1" ht="33.75" customHeight="1" x14ac:dyDescent="0.15">
      <c r="A171" s="398"/>
      <c r="B171" s="315"/>
      <c r="C171" s="250"/>
      <c r="D171" s="362" t="s">
        <v>476</v>
      </c>
      <c r="E171" s="91" t="s">
        <v>361</v>
      </c>
      <c r="F171" s="387" t="s">
        <v>180</v>
      </c>
      <c r="G171" s="362" t="s">
        <v>796</v>
      </c>
      <c r="H171" s="392">
        <v>12</v>
      </c>
      <c r="I171" s="362" t="s">
        <v>345</v>
      </c>
      <c r="J171" s="377" t="s">
        <v>678</v>
      </c>
      <c r="K171" s="112">
        <v>0</v>
      </c>
      <c r="L171" s="373"/>
      <c r="M171" s="54"/>
      <c r="R171" s="40"/>
    </row>
    <row r="172" spans="1:18" s="39" customFormat="1" x14ac:dyDescent="0.15">
      <c r="A172" s="398"/>
      <c r="B172" s="315"/>
      <c r="C172" s="250"/>
      <c r="D172" s="362"/>
      <c r="E172" s="91" t="s">
        <v>477</v>
      </c>
      <c r="F172" s="387"/>
      <c r="G172" s="362"/>
      <c r="H172" s="392"/>
      <c r="I172" s="362"/>
      <c r="J172" s="381"/>
      <c r="K172" s="112">
        <v>0</v>
      </c>
      <c r="L172" s="373"/>
      <c r="M172" s="54"/>
      <c r="R172" s="40"/>
    </row>
    <row r="173" spans="1:18" s="39" customFormat="1" x14ac:dyDescent="0.15">
      <c r="A173" s="398"/>
      <c r="B173" s="315"/>
      <c r="C173" s="250"/>
      <c r="D173" s="362"/>
      <c r="E173" s="91" t="s">
        <v>362</v>
      </c>
      <c r="F173" s="387"/>
      <c r="G173" s="362"/>
      <c r="H173" s="392"/>
      <c r="I173" s="362"/>
      <c r="J173" s="378"/>
      <c r="K173" s="112">
        <v>0</v>
      </c>
      <c r="L173" s="373"/>
      <c r="M173" s="54"/>
      <c r="R173" s="40"/>
    </row>
    <row r="174" spans="1:18" s="39" customFormat="1" ht="22.5" x14ac:dyDescent="0.15">
      <c r="A174" s="398"/>
      <c r="B174" s="315"/>
      <c r="C174" s="250"/>
      <c r="D174" s="362" t="s">
        <v>478</v>
      </c>
      <c r="E174" s="91" t="s">
        <v>479</v>
      </c>
      <c r="F174" s="387" t="s">
        <v>180</v>
      </c>
      <c r="G174" s="362" t="s">
        <v>797</v>
      </c>
      <c r="H174" s="89">
        <v>3</v>
      </c>
      <c r="I174" s="362" t="s">
        <v>345</v>
      </c>
      <c r="J174" s="317" t="s">
        <v>671</v>
      </c>
      <c r="K174" s="112">
        <v>0</v>
      </c>
      <c r="L174" s="373"/>
      <c r="M174" s="54"/>
      <c r="R174" s="40"/>
    </row>
    <row r="175" spans="1:18" s="39" customFormat="1" ht="22.5" x14ac:dyDescent="0.15">
      <c r="A175" s="398"/>
      <c r="B175" s="315"/>
      <c r="C175" s="250"/>
      <c r="D175" s="362"/>
      <c r="E175" s="91" t="s">
        <v>480</v>
      </c>
      <c r="F175" s="387"/>
      <c r="G175" s="362"/>
      <c r="H175" s="90">
        <v>1</v>
      </c>
      <c r="I175" s="362"/>
      <c r="J175" s="318"/>
      <c r="K175" s="112">
        <v>0</v>
      </c>
      <c r="L175" s="373"/>
      <c r="M175" s="54"/>
      <c r="R175" s="40"/>
    </row>
    <row r="176" spans="1:18" s="39" customFormat="1" x14ac:dyDescent="0.15">
      <c r="A176" s="111"/>
      <c r="B176" s="111"/>
      <c r="C176" s="111"/>
      <c r="D176" s="24"/>
      <c r="E176" s="24"/>
      <c r="F176" s="161"/>
      <c r="G176" s="36"/>
      <c r="H176" s="29"/>
      <c r="I176" s="28"/>
      <c r="J176" s="28"/>
      <c r="K176" s="30"/>
      <c r="L176" s="76"/>
      <c r="M176" s="54"/>
      <c r="R176" s="40"/>
    </row>
    <row r="177" spans="1:18" s="55" customFormat="1" ht="22.5" x14ac:dyDescent="0.15">
      <c r="A177" s="315" t="s">
        <v>441</v>
      </c>
      <c r="B177" s="307" t="s">
        <v>442</v>
      </c>
      <c r="C177" s="250" t="s">
        <v>444</v>
      </c>
      <c r="D177" s="360" t="s">
        <v>487</v>
      </c>
      <c r="E177" s="91" t="s">
        <v>481</v>
      </c>
      <c r="F177" s="387" t="s">
        <v>180</v>
      </c>
      <c r="G177" s="334" t="s">
        <v>501</v>
      </c>
      <c r="H177" s="86">
        <v>1</v>
      </c>
      <c r="I177" s="297" t="s">
        <v>503</v>
      </c>
      <c r="J177" s="191" t="s">
        <v>672</v>
      </c>
      <c r="K177" s="335">
        <v>0</v>
      </c>
      <c r="L177" s="270" t="s">
        <v>497</v>
      </c>
      <c r="M177" s="85"/>
      <c r="R177" s="56"/>
    </row>
    <row r="178" spans="1:18" s="55" customFormat="1" ht="22.5" x14ac:dyDescent="0.15">
      <c r="A178" s="315"/>
      <c r="B178" s="315"/>
      <c r="C178" s="250"/>
      <c r="D178" s="360"/>
      <c r="E178" s="91" t="s">
        <v>491</v>
      </c>
      <c r="F178" s="387"/>
      <c r="G178" s="334"/>
      <c r="H178" s="89">
        <v>4</v>
      </c>
      <c r="I178" s="298"/>
      <c r="J178" s="191" t="s">
        <v>673</v>
      </c>
      <c r="K178" s="295"/>
      <c r="L178" s="271"/>
      <c r="M178" s="85"/>
      <c r="R178" s="56"/>
    </row>
    <row r="179" spans="1:18" s="55" customFormat="1" ht="22.5" x14ac:dyDescent="0.15">
      <c r="A179" s="315"/>
      <c r="B179" s="315"/>
      <c r="C179" s="250"/>
      <c r="D179" s="360"/>
      <c r="E179" s="91" t="s">
        <v>492</v>
      </c>
      <c r="F179" s="387"/>
      <c r="G179" s="334"/>
      <c r="H179" s="90">
        <v>1</v>
      </c>
      <c r="I179" s="298"/>
      <c r="J179" s="191" t="s">
        <v>661</v>
      </c>
      <c r="K179" s="295"/>
      <c r="L179" s="271"/>
      <c r="M179" s="85"/>
      <c r="R179" s="56"/>
    </row>
    <row r="180" spans="1:18" s="55" customFormat="1" ht="33.75" x14ac:dyDescent="0.15">
      <c r="A180" s="315"/>
      <c r="B180" s="315"/>
      <c r="C180" s="250"/>
      <c r="D180" s="360"/>
      <c r="E180" s="91" t="s">
        <v>489</v>
      </c>
      <c r="F180" s="387"/>
      <c r="G180" s="334"/>
      <c r="H180" s="89">
        <v>4</v>
      </c>
      <c r="I180" s="298"/>
      <c r="J180" s="191" t="s">
        <v>662</v>
      </c>
      <c r="K180" s="295"/>
      <c r="L180" s="271"/>
      <c r="M180" s="85"/>
      <c r="R180" s="56"/>
    </row>
    <row r="181" spans="1:18" s="55" customFormat="1" ht="22.5" x14ac:dyDescent="0.15">
      <c r="A181" s="315"/>
      <c r="B181" s="315"/>
      <c r="C181" s="250"/>
      <c r="D181" s="360"/>
      <c r="E181" s="91" t="s">
        <v>499</v>
      </c>
      <c r="F181" s="387"/>
      <c r="G181" s="334"/>
      <c r="H181" s="90">
        <v>1</v>
      </c>
      <c r="I181" s="298"/>
      <c r="J181" s="191" t="s">
        <v>663</v>
      </c>
      <c r="K181" s="295"/>
      <c r="L181" s="271"/>
      <c r="M181" s="85"/>
      <c r="R181" s="56"/>
    </row>
    <row r="182" spans="1:18" s="55" customFormat="1" ht="22.5" x14ac:dyDescent="0.15">
      <c r="A182" s="315"/>
      <c r="B182" s="315"/>
      <c r="C182" s="250"/>
      <c r="D182" s="360"/>
      <c r="E182" s="91" t="s">
        <v>490</v>
      </c>
      <c r="F182" s="387"/>
      <c r="G182" s="334"/>
      <c r="H182" s="86">
        <v>1</v>
      </c>
      <c r="I182" s="299"/>
      <c r="J182" s="191" t="s">
        <v>664</v>
      </c>
      <c r="K182" s="336"/>
      <c r="L182" s="271"/>
      <c r="M182" s="85"/>
      <c r="R182" s="56"/>
    </row>
    <row r="183" spans="1:18" s="55" customFormat="1" ht="22.5" x14ac:dyDescent="0.15">
      <c r="A183" s="315"/>
      <c r="B183" s="315"/>
      <c r="C183" s="250"/>
      <c r="D183" s="360" t="s">
        <v>482</v>
      </c>
      <c r="E183" s="91" t="s">
        <v>488</v>
      </c>
      <c r="F183" s="387" t="s">
        <v>180</v>
      </c>
      <c r="G183" s="334" t="s">
        <v>502</v>
      </c>
      <c r="H183" s="86">
        <v>1</v>
      </c>
      <c r="I183" s="289" t="s">
        <v>504</v>
      </c>
      <c r="J183" s="191" t="s">
        <v>665</v>
      </c>
      <c r="K183" s="335">
        <v>0</v>
      </c>
      <c r="L183" s="271"/>
      <c r="M183" s="85"/>
      <c r="R183" s="56"/>
    </row>
    <row r="184" spans="1:18" s="55" customFormat="1" ht="22.5" x14ac:dyDescent="0.15">
      <c r="A184" s="315"/>
      <c r="B184" s="315"/>
      <c r="C184" s="250"/>
      <c r="D184" s="360"/>
      <c r="E184" s="91" t="s">
        <v>493</v>
      </c>
      <c r="F184" s="387"/>
      <c r="G184" s="334"/>
      <c r="H184" s="86">
        <v>1</v>
      </c>
      <c r="I184" s="290"/>
      <c r="J184" s="191" t="s">
        <v>666</v>
      </c>
      <c r="K184" s="295"/>
      <c r="L184" s="271"/>
      <c r="M184" s="85"/>
      <c r="R184" s="56"/>
    </row>
    <row r="185" spans="1:18" s="55" customFormat="1" ht="22.5" x14ac:dyDescent="0.15">
      <c r="A185" s="315"/>
      <c r="B185" s="315"/>
      <c r="C185" s="250"/>
      <c r="D185" s="360"/>
      <c r="E185" s="91" t="s">
        <v>483</v>
      </c>
      <c r="F185" s="387"/>
      <c r="G185" s="334"/>
      <c r="H185" s="86">
        <v>1</v>
      </c>
      <c r="I185" s="290"/>
      <c r="J185" s="190" t="s">
        <v>690</v>
      </c>
      <c r="K185" s="295"/>
      <c r="L185" s="271"/>
      <c r="M185" s="85"/>
      <c r="R185" s="56"/>
    </row>
    <row r="186" spans="1:18" s="55" customFormat="1" ht="22.5" x14ac:dyDescent="0.15">
      <c r="A186" s="315"/>
      <c r="B186" s="315"/>
      <c r="C186" s="250"/>
      <c r="D186" s="360"/>
      <c r="E186" s="91" t="s">
        <v>484</v>
      </c>
      <c r="F186" s="387"/>
      <c r="G186" s="334"/>
      <c r="H186" s="89">
        <v>1</v>
      </c>
      <c r="I186" s="290"/>
      <c r="J186" s="190" t="s">
        <v>691</v>
      </c>
      <c r="K186" s="295"/>
      <c r="L186" s="271"/>
      <c r="M186" s="85"/>
      <c r="R186" s="56"/>
    </row>
    <row r="187" spans="1:18" s="55" customFormat="1" x14ac:dyDescent="0.15">
      <c r="A187" s="315"/>
      <c r="B187" s="315"/>
      <c r="C187" s="250"/>
      <c r="D187" s="360"/>
      <c r="E187" s="91" t="s">
        <v>485</v>
      </c>
      <c r="F187" s="387"/>
      <c r="G187" s="334"/>
      <c r="H187" s="86">
        <v>1</v>
      </c>
      <c r="I187" s="290"/>
      <c r="J187" s="191" t="s">
        <v>667</v>
      </c>
      <c r="K187" s="295"/>
      <c r="L187" s="271"/>
      <c r="M187" s="85"/>
      <c r="R187" s="56"/>
    </row>
    <row r="188" spans="1:18" s="55" customFormat="1" ht="33.75" x14ac:dyDescent="0.15">
      <c r="A188" s="315"/>
      <c r="B188" s="315"/>
      <c r="C188" s="250"/>
      <c r="D188" s="360"/>
      <c r="E188" s="91" t="s">
        <v>486</v>
      </c>
      <c r="F188" s="387"/>
      <c r="G188" s="334"/>
      <c r="H188" s="86">
        <v>1</v>
      </c>
      <c r="I188" s="291"/>
      <c r="J188" s="190" t="s">
        <v>692</v>
      </c>
      <c r="K188" s="336"/>
      <c r="L188" s="271"/>
      <c r="M188" s="85"/>
      <c r="R188" s="56"/>
    </row>
    <row r="189" spans="1:18" s="39" customFormat="1" ht="22.5" x14ac:dyDescent="0.15">
      <c r="A189" s="315"/>
      <c r="B189" s="315"/>
      <c r="C189" s="250"/>
      <c r="D189" s="362" t="s">
        <v>338</v>
      </c>
      <c r="E189" s="92" t="s">
        <v>494</v>
      </c>
      <c r="F189" s="284" t="s">
        <v>498</v>
      </c>
      <c r="G189" s="298" t="s">
        <v>500</v>
      </c>
      <c r="H189" s="457">
        <v>1</v>
      </c>
      <c r="I189" s="289" t="s">
        <v>504</v>
      </c>
      <c r="J189" s="190" t="s">
        <v>693</v>
      </c>
      <c r="K189" s="335">
        <v>0</v>
      </c>
      <c r="L189" s="271"/>
      <c r="M189" s="54"/>
      <c r="R189" s="40"/>
    </row>
    <row r="190" spans="1:18" s="39" customFormat="1" ht="33.75" x14ac:dyDescent="0.15">
      <c r="A190" s="315"/>
      <c r="B190" s="315"/>
      <c r="C190" s="250"/>
      <c r="D190" s="362"/>
      <c r="E190" s="92" t="s">
        <v>695</v>
      </c>
      <c r="F190" s="284"/>
      <c r="G190" s="298"/>
      <c r="H190" s="262"/>
      <c r="I190" s="290"/>
      <c r="J190" s="191" t="s">
        <v>668</v>
      </c>
      <c r="K190" s="295"/>
      <c r="L190" s="271"/>
      <c r="M190" s="54"/>
      <c r="R190" s="40"/>
    </row>
    <row r="191" spans="1:18" s="39" customFormat="1" ht="22.5" x14ac:dyDescent="0.15">
      <c r="A191" s="315"/>
      <c r="B191" s="315"/>
      <c r="C191" s="250"/>
      <c r="D191" s="362"/>
      <c r="E191" s="92" t="s">
        <v>495</v>
      </c>
      <c r="F191" s="284"/>
      <c r="G191" s="298"/>
      <c r="H191" s="262"/>
      <c r="I191" s="290"/>
      <c r="J191" s="191" t="s">
        <v>669</v>
      </c>
      <c r="K191" s="295"/>
      <c r="L191" s="271"/>
      <c r="M191" s="54"/>
      <c r="R191" s="40"/>
    </row>
    <row r="192" spans="1:18" s="39" customFormat="1" ht="22.5" x14ac:dyDescent="0.15">
      <c r="A192" s="306"/>
      <c r="B192" s="306"/>
      <c r="C192" s="250"/>
      <c r="D192" s="362"/>
      <c r="E192" s="92" t="s">
        <v>496</v>
      </c>
      <c r="F192" s="284"/>
      <c r="G192" s="299"/>
      <c r="H192" s="288"/>
      <c r="I192" s="291"/>
      <c r="J192" s="193" t="s">
        <v>670</v>
      </c>
      <c r="K192" s="336"/>
      <c r="L192" s="271"/>
      <c r="M192" s="54"/>
      <c r="R192" s="40"/>
    </row>
    <row r="193" spans="1:18" s="39" customFormat="1" ht="12" thickBot="1" x14ac:dyDescent="0.2">
      <c r="A193" s="111"/>
      <c r="B193" s="111"/>
      <c r="C193" s="111"/>
      <c r="D193" s="24"/>
      <c r="E193" s="24"/>
      <c r="F193" s="161"/>
      <c r="G193" s="36"/>
      <c r="H193" s="29"/>
      <c r="I193" s="28"/>
      <c r="J193" s="28"/>
      <c r="K193" s="30"/>
      <c r="L193" s="76"/>
      <c r="M193" s="54"/>
      <c r="R193" s="40"/>
    </row>
    <row r="194" spans="1:18" s="55" customFormat="1" ht="33.75" x14ac:dyDescent="0.15">
      <c r="A194" s="315" t="s">
        <v>441</v>
      </c>
      <c r="B194" s="315" t="s">
        <v>442</v>
      </c>
      <c r="C194" s="315" t="s">
        <v>444</v>
      </c>
      <c r="D194" s="278" t="s">
        <v>375</v>
      </c>
      <c r="E194" s="91" t="s">
        <v>372</v>
      </c>
      <c r="F194" s="387" t="s">
        <v>182</v>
      </c>
      <c r="G194" s="338" t="s">
        <v>798</v>
      </c>
      <c r="H194" s="341">
        <v>1</v>
      </c>
      <c r="I194" s="297" t="s">
        <v>561</v>
      </c>
      <c r="J194" s="151" t="s">
        <v>694</v>
      </c>
      <c r="K194" s="461">
        <v>1500000</v>
      </c>
      <c r="L194" s="373" t="s">
        <v>535</v>
      </c>
      <c r="M194" s="85"/>
      <c r="R194" s="56"/>
    </row>
    <row r="195" spans="1:18" s="55" customFormat="1" x14ac:dyDescent="0.15">
      <c r="A195" s="315"/>
      <c r="B195" s="315"/>
      <c r="C195" s="315"/>
      <c r="D195" s="278"/>
      <c r="E195" s="91" t="s">
        <v>373</v>
      </c>
      <c r="F195" s="387"/>
      <c r="G195" s="339"/>
      <c r="H195" s="262"/>
      <c r="I195" s="290"/>
      <c r="J195" s="237"/>
      <c r="K195" s="293"/>
      <c r="L195" s="373"/>
      <c r="M195" s="85"/>
      <c r="R195" s="56"/>
    </row>
    <row r="196" spans="1:18" s="55" customFormat="1" x14ac:dyDescent="0.15">
      <c r="A196" s="315"/>
      <c r="B196" s="315"/>
      <c r="C196" s="315"/>
      <c r="D196" s="278"/>
      <c r="E196" s="91" t="s">
        <v>374</v>
      </c>
      <c r="F196" s="387"/>
      <c r="G196" s="340"/>
      <c r="H196" s="288"/>
      <c r="I196" s="291"/>
      <c r="J196" s="237"/>
      <c r="K196" s="293"/>
      <c r="L196" s="373"/>
      <c r="M196" s="85"/>
      <c r="R196" s="56"/>
    </row>
    <row r="197" spans="1:18" s="55" customFormat="1" ht="22.5" x14ac:dyDescent="0.15">
      <c r="A197" s="315"/>
      <c r="B197" s="315"/>
      <c r="C197" s="315"/>
      <c r="D197" s="278" t="s">
        <v>302</v>
      </c>
      <c r="E197" s="91" t="s">
        <v>306</v>
      </c>
      <c r="F197" s="387" t="s">
        <v>180</v>
      </c>
      <c r="G197" s="297" t="s">
        <v>799</v>
      </c>
      <c r="H197" s="438">
        <v>2040</v>
      </c>
      <c r="I197" s="297" t="s">
        <v>562</v>
      </c>
      <c r="J197" s="151" t="s">
        <v>659</v>
      </c>
      <c r="K197" s="292">
        <v>0</v>
      </c>
      <c r="L197" s="373"/>
      <c r="M197" s="85"/>
      <c r="R197" s="56"/>
    </row>
    <row r="198" spans="1:18" s="55" customFormat="1" ht="22.5" x14ac:dyDescent="0.15">
      <c r="A198" s="315"/>
      <c r="B198" s="315"/>
      <c r="C198" s="315"/>
      <c r="D198" s="278"/>
      <c r="E198" s="91" t="s">
        <v>307</v>
      </c>
      <c r="F198" s="387"/>
      <c r="G198" s="298"/>
      <c r="H198" s="439"/>
      <c r="I198" s="298"/>
      <c r="J198" s="151" t="s">
        <v>683</v>
      </c>
      <c r="K198" s="293"/>
      <c r="L198" s="373"/>
      <c r="M198" s="85"/>
      <c r="R198" s="56"/>
    </row>
    <row r="199" spans="1:18" s="55" customFormat="1" ht="22.5" x14ac:dyDescent="0.15">
      <c r="A199" s="315"/>
      <c r="B199" s="315"/>
      <c r="C199" s="315"/>
      <c r="D199" s="278"/>
      <c r="E199" s="72" t="s">
        <v>308</v>
      </c>
      <c r="F199" s="387"/>
      <c r="G199" s="298"/>
      <c r="H199" s="439"/>
      <c r="I199" s="298"/>
      <c r="J199" s="151" t="s">
        <v>684</v>
      </c>
      <c r="K199" s="293"/>
      <c r="L199" s="373"/>
      <c r="M199" s="85"/>
      <c r="R199" s="56"/>
    </row>
    <row r="200" spans="1:18" s="55" customFormat="1" ht="22.5" x14ac:dyDescent="0.15">
      <c r="A200" s="315"/>
      <c r="B200" s="315"/>
      <c r="C200" s="315"/>
      <c r="D200" s="278"/>
      <c r="E200" s="72" t="s">
        <v>309</v>
      </c>
      <c r="F200" s="387"/>
      <c r="G200" s="299"/>
      <c r="H200" s="440"/>
      <c r="I200" s="299"/>
      <c r="J200" s="151" t="s">
        <v>685</v>
      </c>
      <c r="K200" s="294"/>
      <c r="L200" s="373"/>
      <c r="M200" s="85"/>
      <c r="R200" s="56"/>
    </row>
    <row r="201" spans="1:18" s="55" customFormat="1" ht="22.5" x14ac:dyDescent="0.15">
      <c r="A201" s="315"/>
      <c r="B201" s="315"/>
      <c r="C201" s="315"/>
      <c r="D201" s="278" t="s">
        <v>303</v>
      </c>
      <c r="E201" s="72" t="s">
        <v>310</v>
      </c>
      <c r="F201" s="441" t="s">
        <v>182</v>
      </c>
      <c r="G201" s="349" t="s">
        <v>800</v>
      </c>
      <c r="H201" s="438">
        <v>165</v>
      </c>
      <c r="I201" s="297" t="s">
        <v>350</v>
      </c>
      <c r="J201" s="151" t="s">
        <v>660</v>
      </c>
      <c r="K201" s="293">
        <v>500000</v>
      </c>
      <c r="L201" s="373"/>
      <c r="M201" s="85"/>
      <c r="R201" s="56"/>
    </row>
    <row r="202" spans="1:18" s="55" customFormat="1" ht="33.75" x14ac:dyDescent="0.15">
      <c r="A202" s="315"/>
      <c r="B202" s="315"/>
      <c r="C202" s="315"/>
      <c r="D202" s="278"/>
      <c r="E202" s="72" t="s">
        <v>349</v>
      </c>
      <c r="F202" s="441"/>
      <c r="G202" s="350"/>
      <c r="H202" s="439"/>
      <c r="I202" s="298"/>
      <c r="J202" s="151" t="s">
        <v>686</v>
      </c>
      <c r="K202" s="293"/>
      <c r="L202" s="373"/>
      <c r="M202" s="85"/>
      <c r="R202" s="56"/>
    </row>
    <row r="203" spans="1:18" s="55" customFormat="1" ht="33.75" x14ac:dyDescent="0.15">
      <c r="A203" s="315"/>
      <c r="B203" s="315"/>
      <c r="C203" s="315"/>
      <c r="D203" s="278"/>
      <c r="E203" s="72" t="s">
        <v>311</v>
      </c>
      <c r="F203" s="441"/>
      <c r="G203" s="350"/>
      <c r="H203" s="439"/>
      <c r="I203" s="298"/>
      <c r="J203" s="151" t="s">
        <v>687</v>
      </c>
      <c r="K203" s="293"/>
      <c r="L203" s="373"/>
      <c r="M203" s="85"/>
      <c r="R203" s="56"/>
    </row>
    <row r="204" spans="1:18" s="55" customFormat="1" ht="22.5" x14ac:dyDescent="0.15">
      <c r="A204" s="315"/>
      <c r="B204" s="315"/>
      <c r="C204" s="315"/>
      <c r="D204" s="278"/>
      <c r="E204" s="72" t="s">
        <v>312</v>
      </c>
      <c r="F204" s="441"/>
      <c r="G204" s="351"/>
      <c r="H204" s="440"/>
      <c r="I204" s="299"/>
      <c r="J204" s="151" t="s">
        <v>688</v>
      </c>
      <c r="K204" s="294"/>
      <c r="L204" s="373"/>
      <c r="M204" s="85"/>
      <c r="R204" s="56"/>
    </row>
    <row r="205" spans="1:18" s="55" customFormat="1" ht="22.5" x14ac:dyDescent="0.15">
      <c r="A205" s="315"/>
      <c r="B205" s="315"/>
      <c r="C205" s="315"/>
      <c r="D205" s="362" t="s">
        <v>525</v>
      </c>
      <c r="E205" s="118" t="s">
        <v>313</v>
      </c>
      <c r="F205" s="441" t="s">
        <v>328</v>
      </c>
      <c r="G205" s="349" t="s">
        <v>801</v>
      </c>
      <c r="H205" s="341">
        <v>1</v>
      </c>
      <c r="I205" s="289" t="s">
        <v>563</v>
      </c>
      <c r="J205" s="151" t="s">
        <v>702</v>
      </c>
      <c r="K205" s="399">
        <v>765000</v>
      </c>
      <c r="L205" s="373"/>
      <c r="M205" s="85"/>
      <c r="R205" s="56"/>
    </row>
    <row r="206" spans="1:18" s="55" customFormat="1" ht="22.5" x14ac:dyDescent="0.15">
      <c r="A206" s="315"/>
      <c r="B206" s="315"/>
      <c r="C206" s="315"/>
      <c r="D206" s="362"/>
      <c r="E206" s="118" t="s">
        <v>314</v>
      </c>
      <c r="F206" s="441"/>
      <c r="G206" s="350"/>
      <c r="H206" s="262"/>
      <c r="I206" s="290"/>
      <c r="J206" s="151" t="s">
        <v>703</v>
      </c>
      <c r="K206" s="400"/>
      <c r="L206" s="373"/>
      <c r="M206" s="85"/>
      <c r="R206" s="56"/>
    </row>
    <row r="207" spans="1:18" s="55" customFormat="1" ht="22.5" x14ac:dyDescent="0.15">
      <c r="A207" s="315"/>
      <c r="B207" s="315"/>
      <c r="C207" s="315"/>
      <c r="D207" s="362"/>
      <c r="E207" s="118" t="s">
        <v>315</v>
      </c>
      <c r="F207" s="441"/>
      <c r="G207" s="350"/>
      <c r="H207" s="262"/>
      <c r="I207" s="290"/>
      <c r="J207" s="151" t="s">
        <v>704</v>
      </c>
      <c r="K207" s="400"/>
      <c r="L207" s="373"/>
      <c r="M207" s="85"/>
      <c r="R207" s="56"/>
    </row>
    <row r="208" spans="1:18" s="55" customFormat="1" ht="24.75" customHeight="1" x14ac:dyDescent="0.15">
      <c r="A208" s="315"/>
      <c r="B208" s="315"/>
      <c r="C208" s="315"/>
      <c r="D208" s="362"/>
      <c r="E208" s="118" t="s">
        <v>316</v>
      </c>
      <c r="F208" s="441"/>
      <c r="G208" s="351"/>
      <c r="H208" s="288"/>
      <c r="I208" s="291"/>
      <c r="J208" s="153" t="s">
        <v>701</v>
      </c>
      <c r="K208" s="401"/>
      <c r="L208" s="373"/>
      <c r="M208" s="85"/>
      <c r="R208" s="56"/>
    </row>
    <row r="209" spans="1:18" s="55" customFormat="1" ht="22.5" x14ac:dyDescent="0.15">
      <c r="A209" s="315"/>
      <c r="B209" s="315"/>
      <c r="C209" s="315"/>
      <c r="D209" s="362" t="s">
        <v>526</v>
      </c>
      <c r="E209" s="118" t="s">
        <v>527</v>
      </c>
      <c r="F209" s="441" t="s">
        <v>180</v>
      </c>
      <c r="G209" s="362" t="s">
        <v>802</v>
      </c>
      <c r="H209" s="438">
        <v>1</v>
      </c>
      <c r="I209" s="289" t="s">
        <v>564</v>
      </c>
      <c r="J209" s="151" t="s">
        <v>702</v>
      </c>
      <c r="K209" s="375">
        <v>0</v>
      </c>
      <c r="L209" s="373"/>
      <c r="M209" s="85"/>
      <c r="R209" s="56"/>
    </row>
    <row r="210" spans="1:18" s="55" customFormat="1" ht="22.5" x14ac:dyDescent="0.15">
      <c r="A210" s="315"/>
      <c r="B210" s="315"/>
      <c r="C210" s="315"/>
      <c r="D210" s="362"/>
      <c r="E210" s="118" t="s">
        <v>528</v>
      </c>
      <c r="F210" s="441"/>
      <c r="G210" s="362"/>
      <c r="H210" s="439"/>
      <c r="I210" s="290"/>
      <c r="J210" s="151" t="s">
        <v>703</v>
      </c>
      <c r="K210" s="375"/>
      <c r="L210" s="373"/>
      <c r="M210" s="85"/>
      <c r="R210" s="56"/>
    </row>
    <row r="211" spans="1:18" s="55" customFormat="1" ht="22.5" x14ac:dyDescent="0.15">
      <c r="A211" s="315"/>
      <c r="B211" s="315"/>
      <c r="C211" s="315"/>
      <c r="D211" s="362"/>
      <c r="E211" s="118" t="s">
        <v>529</v>
      </c>
      <c r="F211" s="441"/>
      <c r="G211" s="362"/>
      <c r="H211" s="440"/>
      <c r="I211" s="291"/>
      <c r="J211" s="151" t="s">
        <v>704</v>
      </c>
      <c r="K211" s="375"/>
      <c r="L211" s="373"/>
      <c r="M211" s="85"/>
      <c r="R211" s="56"/>
    </row>
    <row r="212" spans="1:18" s="55" customFormat="1" ht="21" customHeight="1" x14ac:dyDescent="0.15">
      <c r="A212" s="315"/>
      <c r="B212" s="315"/>
      <c r="C212" s="315"/>
      <c r="D212" s="362" t="s">
        <v>530</v>
      </c>
      <c r="E212" s="118" t="s">
        <v>310</v>
      </c>
      <c r="F212" s="441" t="s">
        <v>181</v>
      </c>
      <c r="G212" s="349" t="s">
        <v>803</v>
      </c>
      <c r="H212" s="438">
        <v>165</v>
      </c>
      <c r="I212" s="297" t="s">
        <v>352</v>
      </c>
      <c r="J212" s="152" t="s">
        <v>697</v>
      </c>
      <c r="K212" s="400">
        <v>711275</v>
      </c>
      <c r="L212" s="373"/>
      <c r="M212" s="85"/>
      <c r="R212" s="56"/>
    </row>
    <row r="213" spans="1:18" s="55" customFormat="1" x14ac:dyDescent="0.15">
      <c r="A213" s="315"/>
      <c r="B213" s="315"/>
      <c r="C213" s="315"/>
      <c r="D213" s="362"/>
      <c r="E213" s="118" t="s">
        <v>317</v>
      </c>
      <c r="F213" s="441"/>
      <c r="G213" s="350"/>
      <c r="H213" s="439"/>
      <c r="I213" s="298"/>
      <c r="J213" s="151" t="s">
        <v>696</v>
      </c>
      <c r="K213" s="400"/>
      <c r="L213" s="373"/>
      <c r="M213" s="85"/>
      <c r="R213" s="56"/>
    </row>
    <row r="214" spans="1:18" s="55" customFormat="1" x14ac:dyDescent="0.15">
      <c r="A214" s="315"/>
      <c r="B214" s="315"/>
      <c r="C214" s="315"/>
      <c r="D214" s="362"/>
      <c r="E214" s="118" t="s">
        <v>311</v>
      </c>
      <c r="F214" s="441"/>
      <c r="G214" s="350"/>
      <c r="H214" s="439"/>
      <c r="I214" s="298"/>
      <c r="J214" s="151" t="s">
        <v>698</v>
      </c>
      <c r="K214" s="400"/>
      <c r="L214" s="373"/>
      <c r="M214" s="85"/>
      <c r="R214" s="56"/>
    </row>
    <row r="215" spans="1:18" s="55" customFormat="1" x14ac:dyDescent="0.15">
      <c r="A215" s="315"/>
      <c r="B215" s="315"/>
      <c r="C215" s="315"/>
      <c r="D215" s="362"/>
      <c r="E215" s="118" t="s">
        <v>312</v>
      </c>
      <c r="F215" s="441"/>
      <c r="G215" s="351"/>
      <c r="H215" s="440"/>
      <c r="I215" s="299"/>
      <c r="J215" s="151" t="s">
        <v>699</v>
      </c>
      <c r="K215" s="401"/>
      <c r="L215" s="373"/>
      <c r="M215" s="85"/>
      <c r="R215" s="56"/>
    </row>
    <row r="216" spans="1:18" s="55" customFormat="1" ht="22.5" x14ac:dyDescent="0.15">
      <c r="A216" s="315"/>
      <c r="B216" s="315"/>
      <c r="C216" s="315"/>
      <c r="D216" s="362" t="s">
        <v>531</v>
      </c>
      <c r="E216" s="118" t="s">
        <v>318</v>
      </c>
      <c r="F216" s="441" t="s">
        <v>185</v>
      </c>
      <c r="G216" s="349" t="s">
        <v>804</v>
      </c>
      <c r="H216" s="438">
        <v>165</v>
      </c>
      <c r="I216" s="349" t="s">
        <v>805</v>
      </c>
      <c r="J216" s="151" t="s">
        <v>700</v>
      </c>
      <c r="K216" s="375">
        <v>0</v>
      </c>
      <c r="L216" s="373"/>
      <c r="M216" s="85"/>
      <c r="R216" s="56"/>
    </row>
    <row r="217" spans="1:18" s="55" customFormat="1" x14ac:dyDescent="0.15">
      <c r="A217" s="315"/>
      <c r="B217" s="315"/>
      <c r="C217" s="315"/>
      <c r="D217" s="362"/>
      <c r="E217" s="118" t="s">
        <v>319</v>
      </c>
      <c r="F217" s="441"/>
      <c r="G217" s="350"/>
      <c r="H217" s="439"/>
      <c r="I217" s="350"/>
      <c r="J217" s="151" t="s">
        <v>705</v>
      </c>
      <c r="K217" s="375"/>
      <c r="L217" s="373"/>
      <c r="M217" s="85"/>
      <c r="R217" s="56"/>
    </row>
    <row r="218" spans="1:18" s="55" customFormat="1" x14ac:dyDescent="0.15">
      <c r="A218" s="315"/>
      <c r="B218" s="315"/>
      <c r="C218" s="315"/>
      <c r="D218" s="362"/>
      <c r="E218" s="118" t="s">
        <v>320</v>
      </c>
      <c r="F218" s="441"/>
      <c r="G218" s="351"/>
      <c r="H218" s="440"/>
      <c r="I218" s="351"/>
      <c r="J218" s="151" t="s">
        <v>706</v>
      </c>
      <c r="K218" s="375"/>
      <c r="L218" s="373"/>
      <c r="M218" s="85"/>
      <c r="R218" s="56"/>
    </row>
    <row r="219" spans="1:18" s="55" customFormat="1" ht="22.5" x14ac:dyDescent="0.15">
      <c r="A219" s="315"/>
      <c r="B219" s="315"/>
      <c r="C219" s="315"/>
      <c r="D219" s="362" t="s">
        <v>304</v>
      </c>
      <c r="E219" s="118" t="s">
        <v>321</v>
      </c>
      <c r="F219" s="441" t="s">
        <v>180</v>
      </c>
      <c r="G219" s="349" t="s">
        <v>806</v>
      </c>
      <c r="H219" s="438">
        <v>1</v>
      </c>
      <c r="I219" s="442" t="s">
        <v>353</v>
      </c>
      <c r="J219" s="151" t="s">
        <v>707</v>
      </c>
      <c r="K219" s="375">
        <v>0</v>
      </c>
      <c r="L219" s="373"/>
      <c r="M219" s="85"/>
      <c r="R219" s="56"/>
    </row>
    <row r="220" spans="1:18" s="55" customFormat="1" ht="22.5" x14ac:dyDescent="0.15">
      <c r="A220" s="315"/>
      <c r="B220" s="315"/>
      <c r="C220" s="315"/>
      <c r="D220" s="362"/>
      <c r="E220" s="118" t="s">
        <v>322</v>
      </c>
      <c r="F220" s="441"/>
      <c r="G220" s="350"/>
      <c r="H220" s="439"/>
      <c r="I220" s="443"/>
      <c r="J220" s="151" t="s">
        <v>708</v>
      </c>
      <c r="K220" s="375"/>
      <c r="L220" s="373"/>
      <c r="M220" s="85"/>
      <c r="R220" s="56"/>
    </row>
    <row r="221" spans="1:18" s="55" customFormat="1" x14ac:dyDescent="0.15">
      <c r="A221" s="315"/>
      <c r="B221" s="315"/>
      <c r="C221" s="315"/>
      <c r="D221" s="362"/>
      <c r="E221" s="118" t="s">
        <v>323</v>
      </c>
      <c r="F221" s="441"/>
      <c r="G221" s="351"/>
      <c r="H221" s="440"/>
      <c r="I221" s="444"/>
      <c r="J221" s="151" t="s">
        <v>689</v>
      </c>
      <c r="K221" s="375"/>
      <c r="L221" s="373"/>
      <c r="M221" s="85"/>
      <c r="R221" s="56"/>
    </row>
    <row r="222" spans="1:18" s="55" customFormat="1" ht="22.5" x14ac:dyDescent="0.15">
      <c r="A222" s="315"/>
      <c r="B222" s="315"/>
      <c r="C222" s="315"/>
      <c r="D222" s="362" t="s">
        <v>305</v>
      </c>
      <c r="E222" s="118" t="s">
        <v>532</v>
      </c>
      <c r="F222" s="441" t="s">
        <v>180</v>
      </c>
      <c r="G222" s="349" t="s">
        <v>807</v>
      </c>
      <c r="H222" s="438">
        <v>5</v>
      </c>
      <c r="I222" s="349" t="s">
        <v>565</v>
      </c>
      <c r="J222" s="151" t="s">
        <v>684</v>
      </c>
      <c r="K222" s="375">
        <v>0</v>
      </c>
      <c r="L222" s="373"/>
      <c r="M222" s="85"/>
      <c r="R222" s="56"/>
    </row>
    <row r="223" spans="1:18" s="55" customFormat="1" x14ac:dyDescent="0.15">
      <c r="A223" s="315"/>
      <c r="B223" s="315"/>
      <c r="C223" s="315"/>
      <c r="D223" s="362"/>
      <c r="E223" s="118" t="s">
        <v>533</v>
      </c>
      <c r="F223" s="441"/>
      <c r="G223" s="350"/>
      <c r="H223" s="439"/>
      <c r="I223" s="350"/>
      <c r="J223" s="382" t="s">
        <v>709</v>
      </c>
      <c r="K223" s="375"/>
      <c r="L223" s="373"/>
      <c r="M223" s="85"/>
      <c r="R223" s="56"/>
    </row>
    <row r="224" spans="1:18" s="55" customFormat="1" x14ac:dyDescent="0.15">
      <c r="A224" s="315"/>
      <c r="B224" s="315"/>
      <c r="C224" s="315"/>
      <c r="D224" s="362"/>
      <c r="E224" s="118" t="s">
        <v>534</v>
      </c>
      <c r="F224" s="441"/>
      <c r="G224" s="351"/>
      <c r="H224" s="440"/>
      <c r="I224" s="351"/>
      <c r="J224" s="383"/>
      <c r="K224" s="375"/>
      <c r="L224" s="373"/>
      <c r="M224" s="85"/>
      <c r="R224" s="56"/>
    </row>
    <row r="225" spans="1:18" s="39" customFormat="1" x14ac:dyDescent="0.15">
      <c r="A225" s="111"/>
      <c r="B225" s="111"/>
      <c r="C225" s="111"/>
      <c r="D225" s="24"/>
      <c r="E225" s="24"/>
      <c r="F225" s="161"/>
      <c r="G225" s="36"/>
      <c r="H225" s="29"/>
      <c r="I225" s="28"/>
      <c r="J225" s="28"/>
      <c r="K225" s="28"/>
      <c r="L225" s="76"/>
      <c r="M225" s="54"/>
      <c r="R225" s="40"/>
    </row>
    <row r="226" spans="1:18" s="55" customFormat="1" ht="22.5" x14ac:dyDescent="0.15">
      <c r="A226" s="250" t="s">
        <v>418</v>
      </c>
      <c r="B226" s="250" t="s">
        <v>417</v>
      </c>
      <c r="C226" s="250" t="s">
        <v>416</v>
      </c>
      <c r="D226" s="310" t="s">
        <v>536</v>
      </c>
      <c r="E226" s="124" t="s">
        <v>537</v>
      </c>
      <c r="F226" s="428" t="s">
        <v>180</v>
      </c>
      <c r="G226" s="310" t="s">
        <v>819</v>
      </c>
      <c r="H226" s="345">
        <v>27364</v>
      </c>
      <c r="I226" s="289" t="s">
        <v>566</v>
      </c>
      <c r="J226" s="200" t="s">
        <v>710</v>
      </c>
      <c r="K226" s="399">
        <v>0</v>
      </c>
      <c r="L226" s="270" t="s">
        <v>560</v>
      </c>
      <c r="M226" s="85"/>
      <c r="R226" s="56"/>
    </row>
    <row r="227" spans="1:18" s="55" customFormat="1" ht="22.5" x14ac:dyDescent="0.15">
      <c r="A227" s="250"/>
      <c r="B227" s="250"/>
      <c r="C227" s="250"/>
      <c r="D227" s="311"/>
      <c r="E227" s="124" t="s">
        <v>538</v>
      </c>
      <c r="F227" s="429"/>
      <c r="G227" s="311"/>
      <c r="H227" s="345"/>
      <c r="I227" s="290"/>
      <c r="J227" s="200" t="s">
        <v>644</v>
      </c>
      <c r="K227" s="400"/>
      <c r="L227" s="271"/>
      <c r="M227" s="85"/>
      <c r="R227" s="56"/>
    </row>
    <row r="228" spans="1:18" s="55" customFormat="1" ht="22.5" x14ac:dyDescent="0.15">
      <c r="A228" s="250"/>
      <c r="B228" s="250"/>
      <c r="C228" s="250"/>
      <c r="D228" s="312"/>
      <c r="E228" s="124" t="s">
        <v>539</v>
      </c>
      <c r="F228" s="430"/>
      <c r="G228" s="312"/>
      <c r="H228" s="345"/>
      <c r="I228" s="291"/>
      <c r="J228" s="200" t="s">
        <v>645</v>
      </c>
      <c r="K228" s="401"/>
      <c r="L228" s="271"/>
      <c r="M228" s="85"/>
      <c r="R228" s="56"/>
    </row>
    <row r="229" spans="1:18" s="55" customFormat="1" x14ac:dyDescent="0.15">
      <c r="A229" s="250"/>
      <c r="B229" s="250"/>
      <c r="C229" s="250"/>
      <c r="D229" s="310" t="s">
        <v>540</v>
      </c>
      <c r="E229" s="124" t="s">
        <v>541</v>
      </c>
      <c r="F229" s="428" t="s">
        <v>180</v>
      </c>
      <c r="G229" s="310" t="s">
        <v>818</v>
      </c>
      <c r="H229" s="261">
        <v>445</v>
      </c>
      <c r="I229" s="297" t="s">
        <v>817</v>
      </c>
      <c r="J229" s="377" t="s">
        <v>646</v>
      </c>
      <c r="K229" s="335">
        <v>0</v>
      </c>
      <c r="L229" s="271"/>
      <c r="M229" s="85"/>
      <c r="R229" s="56"/>
    </row>
    <row r="230" spans="1:18" s="55" customFormat="1" x14ac:dyDescent="0.15">
      <c r="A230" s="250"/>
      <c r="B230" s="250"/>
      <c r="C230" s="250"/>
      <c r="D230" s="311"/>
      <c r="E230" s="124" t="s">
        <v>542</v>
      </c>
      <c r="F230" s="429"/>
      <c r="G230" s="311"/>
      <c r="H230" s="262"/>
      <c r="I230" s="298"/>
      <c r="J230" s="381"/>
      <c r="K230" s="295"/>
      <c r="L230" s="271"/>
      <c r="M230" s="85"/>
      <c r="R230" s="56"/>
    </row>
    <row r="231" spans="1:18" s="55" customFormat="1" x14ac:dyDescent="0.15">
      <c r="A231" s="250"/>
      <c r="B231" s="250"/>
      <c r="C231" s="250"/>
      <c r="D231" s="312"/>
      <c r="E231" s="124" t="s">
        <v>543</v>
      </c>
      <c r="F231" s="430"/>
      <c r="G231" s="312"/>
      <c r="H231" s="288"/>
      <c r="I231" s="299"/>
      <c r="J231" s="378"/>
      <c r="K231" s="336"/>
      <c r="L231" s="271"/>
      <c r="M231" s="85"/>
      <c r="R231" s="56"/>
    </row>
    <row r="232" spans="1:18" s="55" customFormat="1" ht="22.5" x14ac:dyDescent="0.15">
      <c r="A232" s="250"/>
      <c r="B232" s="250"/>
      <c r="C232" s="250"/>
      <c r="D232" s="310" t="s">
        <v>544</v>
      </c>
      <c r="E232" s="129" t="s">
        <v>545</v>
      </c>
      <c r="F232" s="428" t="s">
        <v>180</v>
      </c>
      <c r="G232" s="310" t="s">
        <v>815</v>
      </c>
      <c r="H232" s="345">
        <v>1</v>
      </c>
      <c r="I232" s="297" t="s">
        <v>816</v>
      </c>
      <c r="J232" s="200" t="s">
        <v>647</v>
      </c>
      <c r="K232" s="296">
        <v>0</v>
      </c>
      <c r="L232" s="271"/>
      <c r="M232" s="85"/>
      <c r="R232" s="56"/>
    </row>
    <row r="233" spans="1:18" s="55" customFormat="1" x14ac:dyDescent="0.15">
      <c r="A233" s="250"/>
      <c r="B233" s="250"/>
      <c r="C233" s="250"/>
      <c r="D233" s="311"/>
      <c r="E233" s="129" t="s">
        <v>546</v>
      </c>
      <c r="F233" s="429"/>
      <c r="G233" s="311"/>
      <c r="H233" s="345"/>
      <c r="I233" s="298"/>
      <c r="J233" s="200" t="s">
        <v>648</v>
      </c>
      <c r="K233" s="296"/>
      <c r="L233" s="271"/>
      <c r="M233" s="85"/>
      <c r="R233" s="56"/>
    </row>
    <row r="234" spans="1:18" s="55" customFormat="1" ht="22.5" x14ac:dyDescent="0.15">
      <c r="A234" s="250"/>
      <c r="B234" s="250"/>
      <c r="C234" s="250"/>
      <c r="D234" s="312"/>
      <c r="E234" s="129" t="s">
        <v>547</v>
      </c>
      <c r="F234" s="430"/>
      <c r="G234" s="312"/>
      <c r="H234" s="345"/>
      <c r="I234" s="299"/>
      <c r="J234" s="200" t="s">
        <v>649</v>
      </c>
      <c r="K234" s="296"/>
      <c r="L234" s="271"/>
      <c r="M234" s="85"/>
      <c r="R234" s="56"/>
    </row>
    <row r="235" spans="1:18" s="55" customFormat="1" x14ac:dyDescent="0.15">
      <c r="A235" s="250"/>
      <c r="B235" s="250"/>
      <c r="C235" s="250"/>
      <c r="D235" s="310" t="s">
        <v>548</v>
      </c>
      <c r="E235" s="129" t="s">
        <v>549</v>
      </c>
      <c r="F235" s="428" t="s">
        <v>181</v>
      </c>
      <c r="G235" s="310" t="s">
        <v>813</v>
      </c>
      <c r="H235" s="438">
        <v>80</v>
      </c>
      <c r="I235" s="297" t="s">
        <v>567</v>
      </c>
      <c r="J235" s="200" t="s">
        <v>650</v>
      </c>
      <c r="K235" s="295">
        <v>0</v>
      </c>
      <c r="L235" s="271"/>
      <c r="M235" s="85"/>
      <c r="R235" s="56"/>
    </row>
    <row r="236" spans="1:18" s="55" customFormat="1" x14ac:dyDescent="0.15">
      <c r="A236" s="250"/>
      <c r="B236" s="250"/>
      <c r="C236" s="250"/>
      <c r="D236" s="311"/>
      <c r="E236" s="129" t="s">
        <v>550</v>
      </c>
      <c r="F236" s="429"/>
      <c r="G236" s="311"/>
      <c r="H236" s="439"/>
      <c r="I236" s="298"/>
      <c r="J236" s="200" t="s">
        <v>651</v>
      </c>
      <c r="K236" s="295"/>
      <c r="L236" s="271"/>
      <c r="M236" s="85"/>
      <c r="R236" s="56"/>
    </row>
    <row r="237" spans="1:18" s="55" customFormat="1" x14ac:dyDescent="0.15">
      <c r="A237" s="250"/>
      <c r="B237" s="250"/>
      <c r="C237" s="250"/>
      <c r="D237" s="311"/>
      <c r="E237" s="129" t="s">
        <v>551</v>
      </c>
      <c r="F237" s="429"/>
      <c r="G237" s="311"/>
      <c r="H237" s="439"/>
      <c r="I237" s="298"/>
      <c r="J237" s="377" t="s">
        <v>652</v>
      </c>
      <c r="K237" s="295"/>
      <c r="L237" s="271"/>
      <c r="M237" s="85"/>
      <c r="R237" s="56"/>
    </row>
    <row r="238" spans="1:18" s="55" customFormat="1" ht="22.5" x14ac:dyDescent="0.15">
      <c r="A238" s="250"/>
      <c r="B238" s="250"/>
      <c r="C238" s="250"/>
      <c r="D238" s="311"/>
      <c r="E238" s="129" t="s">
        <v>552</v>
      </c>
      <c r="F238" s="429"/>
      <c r="G238" s="311"/>
      <c r="H238" s="439"/>
      <c r="I238" s="298"/>
      <c r="J238" s="381"/>
      <c r="K238" s="295"/>
      <c r="L238" s="271"/>
      <c r="M238" s="85"/>
      <c r="R238" s="56"/>
    </row>
    <row r="239" spans="1:18" s="55" customFormat="1" x14ac:dyDescent="0.15">
      <c r="A239" s="250"/>
      <c r="B239" s="250"/>
      <c r="C239" s="250"/>
      <c r="D239" s="312"/>
      <c r="E239" s="129" t="s">
        <v>553</v>
      </c>
      <c r="F239" s="430"/>
      <c r="G239" s="312"/>
      <c r="H239" s="440"/>
      <c r="I239" s="299"/>
      <c r="J239" s="378"/>
      <c r="K239" s="295"/>
      <c r="L239" s="271"/>
      <c r="M239" s="85"/>
      <c r="R239" s="56"/>
    </row>
    <row r="240" spans="1:18" s="55" customFormat="1" x14ac:dyDescent="0.15">
      <c r="A240" s="346" t="s">
        <v>558</v>
      </c>
      <c r="B240" s="346" t="s">
        <v>559</v>
      </c>
      <c r="C240" s="346" t="s">
        <v>426</v>
      </c>
      <c r="D240" s="360" t="s">
        <v>554</v>
      </c>
      <c r="E240" s="129" t="s">
        <v>555</v>
      </c>
      <c r="F240" s="462" t="s">
        <v>556</v>
      </c>
      <c r="G240" s="464" t="s">
        <v>814</v>
      </c>
      <c r="H240" s="438">
        <v>7</v>
      </c>
      <c r="I240" s="289" t="s">
        <v>568</v>
      </c>
      <c r="J240" s="377" t="s">
        <v>653</v>
      </c>
      <c r="K240" s="296">
        <v>0</v>
      </c>
      <c r="L240" s="271"/>
      <c r="M240" s="85"/>
      <c r="R240" s="56"/>
    </row>
    <row r="241" spans="1:18" s="55" customFormat="1" ht="22.5" x14ac:dyDescent="0.15">
      <c r="A241" s="348"/>
      <c r="B241" s="348"/>
      <c r="C241" s="348"/>
      <c r="D241" s="310"/>
      <c r="E241" s="130" t="s">
        <v>557</v>
      </c>
      <c r="F241" s="463"/>
      <c r="G241" s="465"/>
      <c r="H241" s="440"/>
      <c r="I241" s="291"/>
      <c r="J241" s="378"/>
      <c r="K241" s="296"/>
      <c r="L241" s="313"/>
      <c r="M241" s="85"/>
      <c r="R241" s="56"/>
    </row>
    <row r="242" spans="1:18" s="55" customFormat="1" x14ac:dyDescent="0.15">
      <c r="A242" s="247"/>
      <c r="B242" s="247"/>
      <c r="C242" s="247"/>
      <c r="D242" s="125"/>
      <c r="E242" s="126"/>
      <c r="F242" s="127"/>
      <c r="G242" s="128"/>
      <c r="H242" s="248"/>
      <c r="I242" s="28"/>
      <c r="J242" s="249"/>
      <c r="K242" s="30"/>
      <c r="L242" s="24"/>
      <c r="M242" s="85"/>
      <c r="R242" s="56"/>
    </row>
    <row r="243" spans="1:18" s="55" customFormat="1" x14ac:dyDescent="0.15">
      <c r="A243" s="251" t="s">
        <v>984</v>
      </c>
      <c r="B243" s="252"/>
      <c r="C243" s="252"/>
      <c r="D243" s="252"/>
      <c r="E243" s="252"/>
      <c r="F243" s="252"/>
      <c r="G243" s="252"/>
      <c r="H243" s="252"/>
      <c r="I243" s="252"/>
      <c r="J243" s="252"/>
      <c r="K243" s="252"/>
      <c r="L243" s="253"/>
      <c r="M243" s="85"/>
      <c r="R243" s="56"/>
    </row>
    <row r="244" spans="1:18" s="55" customFormat="1" x14ac:dyDescent="0.15">
      <c r="A244" s="254" t="s">
        <v>985</v>
      </c>
      <c r="B244" s="255"/>
      <c r="C244" s="255"/>
      <c r="D244" s="255"/>
      <c r="E244" s="255"/>
      <c r="F244" s="255"/>
      <c r="G244" s="255"/>
      <c r="H244" s="255"/>
      <c r="I244" s="255"/>
      <c r="J244" s="255"/>
      <c r="K244" s="255"/>
      <c r="L244" s="256"/>
      <c r="M244" s="85"/>
      <c r="R244" s="56"/>
    </row>
    <row r="245" spans="1:18" s="55" customFormat="1" x14ac:dyDescent="0.15">
      <c r="A245" s="257" t="s">
        <v>986</v>
      </c>
      <c r="B245" s="258"/>
      <c r="C245" s="258"/>
      <c r="D245" s="258"/>
      <c r="E245" s="258"/>
      <c r="F245" s="258"/>
      <c r="G245" s="258"/>
      <c r="H245" s="258"/>
      <c r="I245" s="258"/>
      <c r="J245" s="258"/>
      <c r="K245" s="258"/>
      <c r="L245" s="259"/>
      <c r="M245" s="85"/>
      <c r="R245" s="56"/>
    </row>
    <row r="246" spans="1:18" s="55" customFormat="1" x14ac:dyDescent="0.15">
      <c r="A246" s="257" t="s">
        <v>884</v>
      </c>
      <c r="B246" s="258"/>
      <c r="C246" s="258"/>
      <c r="D246" s="258"/>
      <c r="E246" s="258"/>
      <c r="F246" s="258"/>
      <c r="G246" s="258"/>
      <c r="H246" s="258"/>
      <c r="I246" s="258"/>
      <c r="J246" s="258"/>
      <c r="K246" s="258"/>
      <c r="L246" s="259"/>
      <c r="M246" s="85"/>
      <c r="R246" s="56"/>
    </row>
    <row r="247" spans="1:18" s="55" customFormat="1" ht="22.5" x14ac:dyDescent="0.15">
      <c r="A247" s="306" t="s">
        <v>569</v>
      </c>
      <c r="B247" s="306" t="s">
        <v>570</v>
      </c>
      <c r="C247" s="306" t="s">
        <v>571</v>
      </c>
      <c r="D247" s="310" t="s">
        <v>607</v>
      </c>
      <c r="E247" s="96" t="s">
        <v>599</v>
      </c>
      <c r="F247" s="337" t="s">
        <v>180</v>
      </c>
      <c r="G247" s="334" t="s">
        <v>809</v>
      </c>
      <c r="H247" s="345">
        <v>240</v>
      </c>
      <c r="I247" s="334" t="s">
        <v>811</v>
      </c>
      <c r="J247" s="374" t="s">
        <v>608</v>
      </c>
      <c r="K247" s="296">
        <v>0</v>
      </c>
      <c r="L247" s="433" t="s">
        <v>25</v>
      </c>
      <c r="M247" s="85"/>
      <c r="R247" s="56"/>
    </row>
    <row r="248" spans="1:18" s="55" customFormat="1" ht="33.75" x14ac:dyDescent="0.15">
      <c r="A248" s="309"/>
      <c r="B248" s="309"/>
      <c r="C248" s="309"/>
      <c r="D248" s="311"/>
      <c r="E248" s="87" t="s">
        <v>600</v>
      </c>
      <c r="F248" s="337"/>
      <c r="G248" s="334"/>
      <c r="H248" s="345"/>
      <c r="I248" s="334"/>
      <c r="J248" s="374"/>
      <c r="K248" s="296"/>
      <c r="L248" s="433"/>
      <c r="M248" s="85"/>
      <c r="R248" s="56"/>
    </row>
    <row r="249" spans="1:18" s="55" customFormat="1" x14ac:dyDescent="0.15">
      <c r="A249" s="309"/>
      <c r="B249" s="309"/>
      <c r="C249" s="309"/>
      <c r="D249" s="311"/>
      <c r="E249" s="87" t="s">
        <v>601</v>
      </c>
      <c r="F249" s="337"/>
      <c r="G249" s="334"/>
      <c r="H249" s="345"/>
      <c r="I249" s="334"/>
      <c r="J249" s="200" t="s">
        <v>654</v>
      </c>
      <c r="K249" s="296"/>
      <c r="L249" s="433"/>
      <c r="M249" s="85"/>
      <c r="R249" s="56"/>
    </row>
    <row r="250" spans="1:18" s="55" customFormat="1" ht="22.5" x14ac:dyDescent="0.15">
      <c r="A250" s="309"/>
      <c r="B250" s="309"/>
      <c r="C250" s="309"/>
      <c r="D250" s="312"/>
      <c r="E250" s="87" t="s">
        <v>602</v>
      </c>
      <c r="F250" s="337"/>
      <c r="G250" s="334"/>
      <c r="H250" s="345"/>
      <c r="I250" s="334"/>
      <c r="J250" s="200" t="s">
        <v>655</v>
      </c>
      <c r="K250" s="296"/>
      <c r="L250" s="433"/>
      <c r="M250" s="85"/>
      <c r="R250" s="56"/>
    </row>
    <row r="251" spans="1:18" s="55" customFormat="1" ht="56.25" x14ac:dyDescent="0.15">
      <c r="A251" s="309"/>
      <c r="B251" s="309"/>
      <c r="C251" s="309"/>
      <c r="D251" s="360" t="s">
        <v>606</v>
      </c>
      <c r="E251" s="87" t="s">
        <v>603</v>
      </c>
      <c r="F251" s="337" t="s">
        <v>180</v>
      </c>
      <c r="G251" s="330" t="s">
        <v>808</v>
      </c>
      <c r="H251" s="345">
        <v>11612</v>
      </c>
      <c r="I251" s="334" t="s">
        <v>812</v>
      </c>
      <c r="J251" s="200" t="s">
        <v>656</v>
      </c>
      <c r="K251" s="296">
        <v>0</v>
      </c>
      <c r="L251" s="433"/>
      <c r="M251" s="85"/>
      <c r="R251" s="56"/>
    </row>
    <row r="252" spans="1:18" s="55" customFormat="1" x14ac:dyDescent="0.15">
      <c r="A252" s="309"/>
      <c r="B252" s="309"/>
      <c r="C252" s="309"/>
      <c r="D252" s="360"/>
      <c r="E252" s="145" t="s">
        <v>604</v>
      </c>
      <c r="F252" s="337"/>
      <c r="G252" s="330"/>
      <c r="H252" s="345"/>
      <c r="I252" s="334"/>
      <c r="J252" s="87" t="s">
        <v>657</v>
      </c>
      <c r="K252" s="296"/>
      <c r="L252" s="433"/>
      <c r="M252" s="85"/>
      <c r="R252" s="56"/>
    </row>
    <row r="253" spans="1:18" s="55" customFormat="1" ht="33.75" x14ac:dyDescent="0.15">
      <c r="A253" s="307"/>
      <c r="B253" s="307"/>
      <c r="C253" s="307"/>
      <c r="D253" s="87" t="s">
        <v>643</v>
      </c>
      <c r="E253" s="88" t="s">
        <v>605</v>
      </c>
      <c r="F253" s="106" t="s">
        <v>180</v>
      </c>
      <c r="G253" s="108" t="s">
        <v>641</v>
      </c>
      <c r="H253" s="219">
        <v>1</v>
      </c>
      <c r="I253" s="109" t="s">
        <v>642</v>
      </c>
      <c r="J253" s="238" t="s">
        <v>658</v>
      </c>
      <c r="K253" s="185">
        <v>0</v>
      </c>
      <c r="L253" s="433"/>
      <c r="M253" s="85"/>
      <c r="R253" s="56"/>
    </row>
    <row r="254" spans="1:18" s="55" customFormat="1" x14ac:dyDescent="0.15">
      <c r="A254" s="111"/>
      <c r="B254" s="111"/>
      <c r="C254" s="111"/>
      <c r="D254" s="25"/>
      <c r="E254" s="26"/>
      <c r="F254" s="27"/>
      <c r="G254" s="26"/>
      <c r="H254" s="27"/>
      <c r="I254" s="28"/>
      <c r="J254" s="239"/>
      <c r="K254" s="30"/>
      <c r="L254" s="76"/>
      <c r="M254" s="85"/>
      <c r="R254" s="56"/>
    </row>
    <row r="255" spans="1:18" s="55" customFormat="1" ht="22.5" customHeight="1" x14ac:dyDescent="0.15">
      <c r="A255" s="306" t="s">
        <v>569</v>
      </c>
      <c r="B255" s="306" t="s">
        <v>570</v>
      </c>
      <c r="C255" s="306" t="s">
        <v>571</v>
      </c>
      <c r="D255" s="310" t="s">
        <v>573</v>
      </c>
      <c r="E255" s="87" t="s">
        <v>574</v>
      </c>
      <c r="F255" s="261" t="s">
        <v>180</v>
      </c>
      <c r="G255" s="362" t="s">
        <v>808</v>
      </c>
      <c r="H255" s="345">
        <v>49</v>
      </c>
      <c r="I255" s="297" t="s">
        <v>811</v>
      </c>
      <c r="J255" s="200" t="s">
        <v>585</v>
      </c>
      <c r="K255" s="296">
        <v>326800</v>
      </c>
      <c r="L255" s="270" t="s">
        <v>572</v>
      </c>
      <c r="M255" s="85"/>
      <c r="R255" s="56"/>
    </row>
    <row r="256" spans="1:18" s="55" customFormat="1" ht="45" x14ac:dyDescent="0.15">
      <c r="A256" s="309"/>
      <c r="B256" s="309"/>
      <c r="C256" s="309"/>
      <c r="D256" s="311"/>
      <c r="E256" s="87" t="s">
        <v>575</v>
      </c>
      <c r="F256" s="262"/>
      <c r="G256" s="362"/>
      <c r="H256" s="345"/>
      <c r="I256" s="298"/>
      <c r="J256" s="67" t="s">
        <v>586</v>
      </c>
      <c r="K256" s="296"/>
      <c r="L256" s="271"/>
      <c r="M256" s="85"/>
      <c r="R256" s="56"/>
    </row>
    <row r="257" spans="1:18" s="55" customFormat="1" ht="22.5" x14ac:dyDescent="0.15">
      <c r="A257" s="309"/>
      <c r="B257" s="309"/>
      <c r="C257" s="309"/>
      <c r="D257" s="312"/>
      <c r="E257" s="87" t="s">
        <v>576</v>
      </c>
      <c r="F257" s="288"/>
      <c r="G257" s="362"/>
      <c r="H257" s="345"/>
      <c r="I257" s="299"/>
      <c r="J257" s="200" t="s">
        <v>587</v>
      </c>
      <c r="K257" s="296"/>
      <c r="L257" s="271"/>
      <c r="M257" s="85"/>
      <c r="R257" s="56"/>
    </row>
    <row r="258" spans="1:18" s="55" customFormat="1" ht="22.5" x14ac:dyDescent="0.15">
      <c r="A258" s="309"/>
      <c r="B258" s="309"/>
      <c r="C258" s="309"/>
      <c r="D258" s="370" t="s">
        <v>577</v>
      </c>
      <c r="E258" s="118" t="s">
        <v>14</v>
      </c>
      <c r="F258" s="261" t="s">
        <v>180</v>
      </c>
      <c r="G258" s="349" t="s">
        <v>808</v>
      </c>
      <c r="H258" s="345">
        <v>120</v>
      </c>
      <c r="I258" s="297" t="s">
        <v>811</v>
      </c>
      <c r="J258" s="67" t="s">
        <v>588</v>
      </c>
      <c r="K258" s="296"/>
      <c r="L258" s="271"/>
      <c r="M258" s="85"/>
      <c r="R258" s="56"/>
    </row>
    <row r="259" spans="1:18" s="55" customFormat="1" ht="22.5" x14ac:dyDescent="0.15">
      <c r="A259" s="309"/>
      <c r="B259" s="309"/>
      <c r="C259" s="309"/>
      <c r="D259" s="371"/>
      <c r="E259" s="118" t="s">
        <v>15</v>
      </c>
      <c r="F259" s="262"/>
      <c r="G259" s="350"/>
      <c r="H259" s="345"/>
      <c r="I259" s="298"/>
      <c r="J259" s="67" t="s">
        <v>589</v>
      </c>
      <c r="K259" s="296"/>
      <c r="L259" s="271"/>
      <c r="M259" s="85"/>
      <c r="R259" s="56"/>
    </row>
    <row r="260" spans="1:18" s="55" customFormat="1" ht="45" x14ac:dyDescent="0.15">
      <c r="A260" s="309"/>
      <c r="B260" s="309"/>
      <c r="C260" s="309"/>
      <c r="D260" s="371"/>
      <c r="E260" s="122" t="s">
        <v>49</v>
      </c>
      <c r="F260" s="262"/>
      <c r="G260" s="350"/>
      <c r="H260" s="345"/>
      <c r="I260" s="298"/>
      <c r="J260" s="67" t="s">
        <v>586</v>
      </c>
      <c r="K260" s="296"/>
      <c r="L260" s="271"/>
      <c r="M260" s="85"/>
      <c r="R260" s="56"/>
    </row>
    <row r="261" spans="1:18" s="55" customFormat="1" ht="22.5" x14ac:dyDescent="0.15">
      <c r="A261" s="309"/>
      <c r="B261" s="309"/>
      <c r="C261" s="309"/>
      <c r="D261" s="371"/>
      <c r="E261" s="118" t="s">
        <v>56</v>
      </c>
      <c r="F261" s="262"/>
      <c r="G261" s="350"/>
      <c r="H261" s="345"/>
      <c r="I261" s="298"/>
      <c r="J261" s="67" t="s">
        <v>590</v>
      </c>
      <c r="K261" s="112">
        <v>0</v>
      </c>
      <c r="L261" s="271"/>
      <c r="M261" s="85"/>
      <c r="R261" s="56"/>
    </row>
    <row r="262" spans="1:18" s="55" customFormat="1" ht="33.75" x14ac:dyDescent="0.15">
      <c r="A262" s="309"/>
      <c r="B262" s="309"/>
      <c r="C262" s="309"/>
      <c r="D262" s="372"/>
      <c r="E262" s="122" t="s">
        <v>57</v>
      </c>
      <c r="F262" s="288"/>
      <c r="G262" s="351"/>
      <c r="H262" s="345"/>
      <c r="I262" s="299"/>
      <c r="J262" s="67" t="s">
        <v>591</v>
      </c>
      <c r="K262" s="112">
        <v>0</v>
      </c>
      <c r="L262" s="271"/>
      <c r="M262" s="85"/>
      <c r="R262" s="56"/>
    </row>
    <row r="263" spans="1:18" s="55" customFormat="1" ht="22.5" x14ac:dyDescent="0.15">
      <c r="A263" s="309"/>
      <c r="B263" s="309"/>
      <c r="C263" s="309"/>
      <c r="D263" s="310" t="s">
        <v>26</v>
      </c>
      <c r="E263" s="118" t="s">
        <v>14</v>
      </c>
      <c r="F263" s="261" t="s">
        <v>180</v>
      </c>
      <c r="G263" s="349" t="s">
        <v>808</v>
      </c>
      <c r="H263" s="345">
        <v>8372</v>
      </c>
      <c r="I263" s="297" t="s">
        <v>811</v>
      </c>
      <c r="J263" s="67" t="s">
        <v>588</v>
      </c>
      <c r="K263" s="112">
        <v>0</v>
      </c>
      <c r="L263" s="271"/>
      <c r="M263" s="85"/>
      <c r="R263" s="56"/>
    </row>
    <row r="264" spans="1:18" s="55" customFormat="1" x14ac:dyDescent="0.15">
      <c r="A264" s="309"/>
      <c r="B264" s="309"/>
      <c r="C264" s="309"/>
      <c r="D264" s="311"/>
      <c r="E264" s="118" t="s">
        <v>578</v>
      </c>
      <c r="F264" s="262"/>
      <c r="G264" s="350"/>
      <c r="H264" s="345"/>
      <c r="I264" s="298"/>
      <c r="J264" s="87" t="s">
        <v>592</v>
      </c>
      <c r="K264" s="112">
        <v>0</v>
      </c>
      <c r="L264" s="271"/>
      <c r="M264" s="85"/>
      <c r="R264" s="56"/>
    </row>
    <row r="265" spans="1:18" s="55" customFormat="1" x14ac:dyDescent="0.15">
      <c r="A265" s="309"/>
      <c r="B265" s="309"/>
      <c r="C265" s="309"/>
      <c r="D265" s="311"/>
      <c r="E265" s="118" t="s">
        <v>579</v>
      </c>
      <c r="F265" s="262"/>
      <c r="G265" s="350"/>
      <c r="H265" s="345"/>
      <c r="I265" s="298"/>
      <c r="J265" s="87" t="s">
        <v>593</v>
      </c>
      <c r="K265" s="112">
        <v>0</v>
      </c>
      <c r="L265" s="271"/>
      <c r="M265" s="85"/>
      <c r="R265" s="56"/>
    </row>
    <row r="266" spans="1:18" s="55" customFormat="1" ht="22.5" x14ac:dyDescent="0.15">
      <c r="A266" s="309"/>
      <c r="B266" s="309"/>
      <c r="C266" s="309"/>
      <c r="D266" s="312"/>
      <c r="E266" s="118" t="s">
        <v>21</v>
      </c>
      <c r="F266" s="288"/>
      <c r="G266" s="351"/>
      <c r="H266" s="345"/>
      <c r="I266" s="299"/>
      <c r="J266" s="87" t="s">
        <v>594</v>
      </c>
      <c r="K266" s="112">
        <v>0</v>
      </c>
      <c r="L266" s="271"/>
      <c r="M266" s="85"/>
      <c r="R266" s="56"/>
    </row>
    <row r="267" spans="1:18" s="55" customFormat="1" ht="22.5" x14ac:dyDescent="0.15">
      <c r="A267" s="309"/>
      <c r="B267" s="309"/>
      <c r="C267" s="309"/>
      <c r="D267" s="370" t="s">
        <v>580</v>
      </c>
      <c r="E267" s="122" t="s">
        <v>581</v>
      </c>
      <c r="F267" s="261" t="s">
        <v>180</v>
      </c>
      <c r="G267" s="349" t="s">
        <v>810</v>
      </c>
      <c r="H267" s="345">
        <v>75</v>
      </c>
      <c r="I267" s="297" t="s">
        <v>811</v>
      </c>
      <c r="J267" s="146" t="s">
        <v>595</v>
      </c>
      <c r="K267" s="112">
        <v>0</v>
      </c>
      <c r="L267" s="271"/>
      <c r="M267" s="85"/>
      <c r="R267" s="56"/>
    </row>
    <row r="268" spans="1:18" s="55" customFormat="1" ht="33.75" x14ac:dyDescent="0.15">
      <c r="A268" s="309"/>
      <c r="B268" s="309"/>
      <c r="C268" s="309"/>
      <c r="D268" s="371"/>
      <c r="E268" s="88" t="s">
        <v>582</v>
      </c>
      <c r="F268" s="262"/>
      <c r="G268" s="350"/>
      <c r="H268" s="345"/>
      <c r="I268" s="298"/>
      <c r="J268" s="200" t="s">
        <v>596</v>
      </c>
      <c r="K268" s="112">
        <v>0</v>
      </c>
      <c r="L268" s="271"/>
      <c r="M268" s="85"/>
      <c r="R268" s="56"/>
    </row>
    <row r="269" spans="1:18" s="55" customFormat="1" ht="33.75" x14ac:dyDescent="0.15">
      <c r="A269" s="309"/>
      <c r="B269" s="309"/>
      <c r="C269" s="309"/>
      <c r="D269" s="371"/>
      <c r="E269" s="88" t="s">
        <v>583</v>
      </c>
      <c r="F269" s="262"/>
      <c r="G269" s="350"/>
      <c r="H269" s="345"/>
      <c r="I269" s="298"/>
      <c r="J269" s="200" t="s">
        <v>597</v>
      </c>
      <c r="K269" s="112">
        <v>0</v>
      </c>
      <c r="L269" s="271"/>
      <c r="M269" s="85"/>
      <c r="R269" s="56"/>
    </row>
    <row r="270" spans="1:18" s="55" customFormat="1" ht="22.5" x14ac:dyDescent="0.15">
      <c r="A270" s="307"/>
      <c r="B270" s="307"/>
      <c r="C270" s="307"/>
      <c r="D270" s="372"/>
      <c r="E270" s="122" t="s">
        <v>584</v>
      </c>
      <c r="F270" s="288"/>
      <c r="G270" s="351"/>
      <c r="H270" s="345"/>
      <c r="I270" s="299"/>
      <c r="J270" s="199" t="s">
        <v>598</v>
      </c>
      <c r="K270" s="103">
        <v>0</v>
      </c>
      <c r="L270" s="271"/>
      <c r="M270" s="85"/>
      <c r="R270" s="56"/>
    </row>
    <row r="271" spans="1:18" s="55" customFormat="1" x14ac:dyDescent="0.15">
      <c r="A271" s="111"/>
      <c r="B271" s="111"/>
      <c r="C271" s="111"/>
      <c r="D271" s="25"/>
      <c r="E271" s="26"/>
      <c r="F271" s="143"/>
      <c r="G271" s="144"/>
      <c r="H271" s="77"/>
      <c r="I271" s="164"/>
      <c r="J271" s="239"/>
      <c r="K271" s="147"/>
      <c r="L271" s="76"/>
      <c r="M271" s="85"/>
      <c r="R271" s="56"/>
    </row>
    <row r="272" spans="1:18" s="55" customFormat="1" ht="22.5" x14ac:dyDescent="0.15">
      <c r="A272" s="315" t="s">
        <v>569</v>
      </c>
      <c r="B272" s="315" t="s">
        <v>570</v>
      </c>
      <c r="C272" s="315" t="s">
        <v>571</v>
      </c>
      <c r="D272" s="316" t="s">
        <v>610</v>
      </c>
      <c r="E272" s="116" t="s">
        <v>14</v>
      </c>
      <c r="F272" s="261" t="s">
        <v>180</v>
      </c>
      <c r="G272" s="281" t="s">
        <v>808</v>
      </c>
      <c r="H272" s="438">
        <v>75</v>
      </c>
      <c r="I272" s="281" t="s">
        <v>299</v>
      </c>
      <c r="J272" s="67" t="s">
        <v>588</v>
      </c>
      <c r="K272" s="275">
        <v>108040</v>
      </c>
      <c r="L272" s="364" t="s">
        <v>609</v>
      </c>
      <c r="M272" s="85"/>
      <c r="R272" s="56"/>
    </row>
    <row r="273" spans="1:18" s="55" customFormat="1" ht="22.5" x14ac:dyDescent="0.15">
      <c r="A273" s="315"/>
      <c r="B273" s="315"/>
      <c r="C273" s="315"/>
      <c r="D273" s="316"/>
      <c r="E273" s="116" t="s">
        <v>15</v>
      </c>
      <c r="F273" s="262"/>
      <c r="G273" s="282"/>
      <c r="H273" s="439"/>
      <c r="I273" s="282"/>
      <c r="J273" s="67" t="s">
        <v>589</v>
      </c>
      <c r="K273" s="276"/>
      <c r="L273" s="365"/>
      <c r="M273" s="85"/>
      <c r="R273" s="56"/>
    </row>
    <row r="274" spans="1:18" s="55" customFormat="1" ht="45" x14ac:dyDescent="0.15">
      <c r="A274" s="315"/>
      <c r="B274" s="315"/>
      <c r="C274" s="315"/>
      <c r="D274" s="316"/>
      <c r="E274" s="115" t="s">
        <v>49</v>
      </c>
      <c r="F274" s="262"/>
      <c r="G274" s="282"/>
      <c r="H274" s="439"/>
      <c r="I274" s="282"/>
      <c r="J274" s="67" t="s">
        <v>586</v>
      </c>
      <c r="K274" s="276"/>
      <c r="L274" s="365"/>
      <c r="M274" s="85"/>
      <c r="R274" s="56"/>
    </row>
    <row r="275" spans="1:18" s="55" customFormat="1" ht="22.5" x14ac:dyDescent="0.15">
      <c r="A275" s="315"/>
      <c r="B275" s="315"/>
      <c r="C275" s="315"/>
      <c r="D275" s="316"/>
      <c r="E275" s="116" t="s">
        <v>56</v>
      </c>
      <c r="F275" s="262"/>
      <c r="G275" s="282"/>
      <c r="H275" s="439"/>
      <c r="I275" s="282"/>
      <c r="J275" s="67" t="s">
        <v>590</v>
      </c>
      <c r="K275" s="276"/>
      <c r="L275" s="365"/>
      <c r="M275" s="85"/>
      <c r="R275" s="56"/>
    </row>
    <row r="276" spans="1:18" s="55" customFormat="1" ht="33.75" x14ac:dyDescent="0.15">
      <c r="A276" s="315"/>
      <c r="B276" s="315"/>
      <c r="C276" s="315"/>
      <c r="D276" s="316"/>
      <c r="E276" s="115" t="s">
        <v>57</v>
      </c>
      <c r="F276" s="288"/>
      <c r="G276" s="283"/>
      <c r="H276" s="440"/>
      <c r="I276" s="283"/>
      <c r="J276" s="67" t="s">
        <v>591</v>
      </c>
      <c r="K276" s="277"/>
      <c r="L276" s="365"/>
      <c r="M276" s="85"/>
      <c r="R276" s="56"/>
    </row>
    <row r="277" spans="1:18" s="55" customFormat="1" x14ac:dyDescent="0.15">
      <c r="A277" s="315"/>
      <c r="B277" s="315"/>
      <c r="C277" s="315"/>
      <c r="D277" s="316" t="s">
        <v>363</v>
      </c>
      <c r="E277" s="115" t="s">
        <v>16</v>
      </c>
      <c r="F277" s="261" t="s">
        <v>180</v>
      </c>
      <c r="G277" s="281" t="s">
        <v>925</v>
      </c>
      <c r="H277" s="454">
        <v>2</v>
      </c>
      <c r="I277" s="263" t="s">
        <v>300</v>
      </c>
      <c r="J277" s="146" t="s">
        <v>595</v>
      </c>
      <c r="K277" s="275">
        <v>0</v>
      </c>
      <c r="L277" s="365"/>
      <c r="M277" s="85"/>
      <c r="R277" s="56"/>
    </row>
    <row r="278" spans="1:18" s="55" customFormat="1" ht="22.5" x14ac:dyDescent="0.15">
      <c r="A278" s="315"/>
      <c r="B278" s="315"/>
      <c r="C278" s="315"/>
      <c r="D278" s="316"/>
      <c r="E278" s="115" t="s">
        <v>58</v>
      </c>
      <c r="F278" s="262"/>
      <c r="G278" s="282"/>
      <c r="H278" s="455"/>
      <c r="I278" s="264"/>
      <c r="J278" s="367" t="s">
        <v>611</v>
      </c>
      <c r="K278" s="276"/>
      <c r="L278" s="365"/>
      <c r="M278" s="85"/>
      <c r="R278" s="56"/>
    </row>
    <row r="279" spans="1:18" s="55" customFormat="1" ht="22.5" x14ac:dyDescent="0.15">
      <c r="A279" s="315"/>
      <c r="B279" s="315"/>
      <c r="C279" s="315"/>
      <c r="D279" s="316"/>
      <c r="E279" s="115" t="s">
        <v>17</v>
      </c>
      <c r="F279" s="262"/>
      <c r="G279" s="282"/>
      <c r="H279" s="455"/>
      <c r="I279" s="264"/>
      <c r="J279" s="368"/>
      <c r="K279" s="276"/>
      <c r="L279" s="365"/>
      <c r="M279" s="85"/>
      <c r="R279" s="56"/>
    </row>
    <row r="280" spans="1:18" s="55" customFormat="1" x14ac:dyDescent="0.15">
      <c r="A280" s="315"/>
      <c r="B280" s="315"/>
      <c r="C280" s="315"/>
      <c r="D280" s="316"/>
      <c r="E280" s="116" t="s">
        <v>18</v>
      </c>
      <c r="F280" s="288"/>
      <c r="G280" s="283"/>
      <c r="H280" s="456"/>
      <c r="I280" s="314"/>
      <c r="J280" s="369"/>
      <c r="K280" s="277"/>
      <c r="L280" s="365"/>
      <c r="M280" s="85"/>
      <c r="R280" s="56"/>
    </row>
    <row r="281" spans="1:18" s="55" customFormat="1" ht="22.5" x14ac:dyDescent="0.15">
      <c r="A281" s="315"/>
      <c r="B281" s="315"/>
      <c r="C281" s="315"/>
      <c r="D281" s="316" t="s">
        <v>364</v>
      </c>
      <c r="E281" s="116" t="s">
        <v>14</v>
      </c>
      <c r="F281" s="261" t="s">
        <v>180</v>
      </c>
      <c r="G281" s="281" t="s">
        <v>808</v>
      </c>
      <c r="H281" s="447">
        <v>2980</v>
      </c>
      <c r="I281" s="263" t="s">
        <v>298</v>
      </c>
      <c r="J281" s="67" t="s">
        <v>588</v>
      </c>
      <c r="K281" s="275">
        <v>0</v>
      </c>
      <c r="L281" s="365"/>
      <c r="M281" s="85"/>
      <c r="R281" s="56"/>
    </row>
    <row r="282" spans="1:18" s="55" customFormat="1" x14ac:dyDescent="0.15">
      <c r="A282" s="315"/>
      <c r="B282" s="315"/>
      <c r="C282" s="315"/>
      <c r="D282" s="316"/>
      <c r="E282" s="116" t="s">
        <v>19</v>
      </c>
      <c r="F282" s="262"/>
      <c r="G282" s="282"/>
      <c r="H282" s="448"/>
      <c r="I282" s="264"/>
      <c r="J282" s="87" t="s">
        <v>592</v>
      </c>
      <c r="K282" s="276"/>
      <c r="L282" s="365"/>
      <c r="M282" s="85"/>
      <c r="R282" s="56"/>
    </row>
    <row r="283" spans="1:18" s="55" customFormat="1" x14ac:dyDescent="0.15">
      <c r="A283" s="315"/>
      <c r="B283" s="315"/>
      <c r="C283" s="315"/>
      <c r="D283" s="316"/>
      <c r="E283" s="116" t="s">
        <v>20</v>
      </c>
      <c r="F283" s="262"/>
      <c r="G283" s="282"/>
      <c r="H283" s="448"/>
      <c r="I283" s="264"/>
      <c r="J283" s="87" t="s">
        <v>593</v>
      </c>
      <c r="K283" s="276"/>
      <c r="L283" s="365"/>
      <c r="M283" s="85"/>
      <c r="R283" s="56"/>
    </row>
    <row r="284" spans="1:18" s="55" customFormat="1" ht="22.5" x14ac:dyDescent="0.15">
      <c r="A284" s="315"/>
      <c r="B284" s="315"/>
      <c r="C284" s="315"/>
      <c r="D284" s="316"/>
      <c r="E284" s="32" t="s">
        <v>21</v>
      </c>
      <c r="F284" s="288"/>
      <c r="G284" s="283"/>
      <c r="H284" s="449"/>
      <c r="I284" s="314"/>
      <c r="J284" s="87" t="s">
        <v>594</v>
      </c>
      <c r="K284" s="277"/>
      <c r="L284" s="366"/>
      <c r="M284" s="85"/>
      <c r="R284" s="56"/>
    </row>
    <row r="285" spans="1:18" s="39" customFormat="1" x14ac:dyDescent="0.15">
      <c r="A285" s="111"/>
      <c r="B285" s="111"/>
      <c r="C285" s="111"/>
      <c r="D285" s="35"/>
      <c r="E285" s="35"/>
      <c r="F285" s="161"/>
      <c r="G285" s="26"/>
      <c r="H285" s="27"/>
      <c r="I285" s="26"/>
      <c r="J285" s="28"/>
      <c r="K285" s="30"/>
      <c r="L285" s="33"/>
      <c r="R285" s="40"/>
    </row>
    <row r="286" spans="1:18" s="55" customFormat="1" ht="33.75" customHeight="1" x14ac:dyDescent="0.15">
      <c r="A286" s="306" t="s">
        <v>569</v>
      </c>
      <c r="B286" s="306" t="s">
        <v>570</v>
      </c>
      <c r="C286" s="306" t="s">
        <v>571</v>
      </c>
      <c r="D286" s="334" t="s">
        <v>613</v>
      </c>
      <c r="E286" s="363" t="s">
        <v>614</v>
      </c>
      <c r="F286" s="308" t="s">
        <v>180</v>
      </c>
      <c r="G286" s="362" t="s">
        <v>808</v>
      </c>
      <c r="H286" s="361">
        <v>15</v>
      </c>
      <c r="I286" s="362" t="s">
        <v>637</v>
      </c>
      <c r="J286" s="200" t="s">
        <v>635</v>
      </c>
      <c r="K286" s="335">
        <v>250000</v>
      </c>
      <c r="L286" s="306" t="s">
        <v>612</v>
      </c>
      <c r="R286" s="56"/>
    </row>
    <row r="287" spans="1:18" s="55" customFormat="1" ht="22.5" x14ac:dyDescent="0.15">
      <c r="A287" s="309"/>
      <c r="B287" s="309"/>
      <c r="C287" s="309"/>
      <c r="D287" s="334"/>
      <c r="E287" s="363"/>
      <c r="F287" s="308"/>
      <c r="G287" s="362"/>
      <c r="H287" s="361"/>
      <c r="I287" s="362"/>
      <c r="J287" s="200" t="s">
        <v>621</v>
      </c>
      <c r="K287" s="295"/>
      <c r="L287" s="309"/>
      <c r="R287" s="56"/>
    </row>
    <row r="288" spans="1:18" s="55" customFormat="1" ht="22.5" x14ac:dyDescent="0.15">
      <c r="A288" s="309"/>
      <c r="B288" s="309"/>
      <c r="C288" s="309"/>
      <c r="D288" s="334"/>
      <c r="E288" s="363" t="s">
        <v>615</v>
      </c>
      <c r="F288" s="308"/>
      <c r="G288" s="362"/>
      <c r="H288" s="361"/>
      <c r="I288" s="362"/>
      <c r="J288" s="200" t="s">
        <v>622</v>
      </c>
      <c r="K288" s="295"/>
      <c r="L288" s="309"/>
      <c r="R288" s="56"/>
    </row>
    <row r="289" spans="1:18" s="55" customFormat="1" ht="11.25" customHeight="1" x14ac:dyDescent="0.15">
      <c r="A289" s="309"/>
      <c r="B289" s="309"/>
      <c r="C289" s="309"/>
      <c r="D289" s="334"/>
      <c r="E289" s="363"/>
      <c r="F289" s="308"/>
      <c r="G289" s="362"/>
      <c r="H289" s="361"/>
      <c r="I289" s="362"/>
      <c r="J289" s="200" t="s">
        <v>623</v>
      </c>
      <c r="K289" s="295"/>
      <c r="L289" s="309"/>
      <c r="R289" s="56"/>
    </row>
    <row r="290" spans="1:18" s="55" customFormat="1" ht="22.5" x14ac:dyDescent="0.15">
      <c r="A290" s="309"/>
      <c r="B290" s="309"/>
      <c r="C290" s="309"/>
      <c r="D290" s="334"/>
      <c r="E290" s="363"/>
      <c r="F290" s="308"/>
      <c r="G290" s="362"/>
      <c r="H290" s="361"/>
      <c r="I290" s="362"/>
      <c r="J290" s="200" t="s">
        <v>624</v>
      </c>
      <c r="K290" s="295"/>
      <c r="L290" s="309"/>
      <c r="R290" s="56"/>
    </row>
    <row r="291" spans="1:18" s="55" customFormat="1" ht="22.5" x14ac:dyDescent="0.15">
      <c r="A291" s="309"/>
      <c r="B291" s="309"/>
      <c r="C291" s="309"/>
      <c r="D291" s="334"/>
      <c r="E291" s="363" t="s">
        <v>638</v>
      </c>
      <c r="F291" s="308"/>
      <c r="G291" s="362"/>
      <c r="H291" s="361"/>
      <c r="I291" s="362"/>
      <c r="J291" s="200" t="s">
        <v>625</v>
      </c>
      <c r="K291" s="295"/>
      <c r="L291" s="309"/>
      <c r="R291" s="56"/>
    </row>
    <row r="292" spans="1:18" s="55" customFormat="1" x14ac:dyDescent="0.15">
      <c r="A292" s="309"/>
      <c r="B292" s="309"/>
      <c r="C292" s="309"/>
      <c r="D292" s="334"/>
      <c r="E292" s="363"/>
      <c r="F292" s="308"/>
      <c r="G292" s="362"/>
      <c r="H292" s="361"/>
      <c r="I292" s="362"/>
      <c r="J292" s="200" t="s">
        <v>626</v>
      </c>
      <c r="K292" s="336"/>
      <c r="L292" s="309"/>
      <c r="R292" s="56"/>
    </row>
    <row r="293" spans="1:18" s="55" customFormat="1" ht="22.5" x14ac:dyDescent="0.15">
      <c r="A293" s="309"/>
      <c r="B293" s="309"/>
      <c r="C293" s="309"/>
      <c r="D293" s="334" t="s">
        <v>636</v>
      </c>
      <c r="E293" s="363" t="s">
        <v>616</v>
      </c>
      <c r="F293" s="308" t="s">
        <v>180</v>
      </c>
      <c r="G293" s="362" t="s">
        <v>808</v>
      </c>
      <c r="H293" s="361">
        <v>260</v>
      </c>
      <c r="I293" s="362" t="s">
        <v>637</v>
      </c>
      <c r="J293" s="200" t="s">
        <v>627</v>
      </c>
      <c r="K293" s="335">
        <v>0</v>
      </c>
      <c r="L293" s="309"/>
      <c r="R293" s="56"/>
    </row>
    <row r="294" spans="1:18" s="55" customFormat="1" ht="22.5" customHeight="1" x14ac:dyDescent="0.15">
      <c r="A294" s="309"/>
      <c r="B294" s="309"/>
      <c r="C294" s="309"/>
      <c r="D294" s="334"/>
      <c r="E294" s="363"/>
      <c r="F294" s="308"/>
      <c r="G294" s="362"/>
      <c r="H294" s="361"/>
      <c r="I294" s="362"/>
      <c r="J294" s="200" t="s">
        <v>628</v>
      </c>
      <c r="K294" s="295"/>
      <c r="L294" s="309"/>
      <c r="R294" s="56"/>
    </row>
    <row r="295" spans="1:18" s="55" customFormat="1" ht="11.25" customHeight="1" x14ac:dyDescent="0.15">
      <c r="A295" s="309"/>
      <c r="B295" s="309"/>
      <c r="C295" s="309"/>
      <c r="D295" s="334"/>
      <c r="E295" s="114" t="s">
        <v>617</v>
      </c>
      <c r="F295" s="308"/>
      <c r="G295" s="362"/>
      <c r="H295" s="361"/>
      <c r="I295" s="362"/>
      <c r="J295" s="200" t="s">
        <v>629</v>
      </c>
      <c r="K295" s="336"/>
      <c r="L295" s="309"/>
      <c r="R295" s="56"/>
    </row>
    <row r="296" spans="1:18" s="55" customFormat="1" ht="11.25" customHeight="1" x14ac:dyDescent="0.15">
      <c r="A296" s="309"/>
      <c r="B296" s="309"/>
      <c r="C296" s="309"/>
      <c r="D296" s="334" t="s">
        <v>640</v>
      </c>
      <c r="E296" s="363" t="s">
        <v>618</v>
      </c>
      <c r="F296" s="308" t="s">
        <v>181</v>
      </c>
      <c r="G296" s="360" t="s">
        <v>820</v>
      </c>
      <c r="H296" s="361">
        <v>80</v>
      </c>
      <c r="I296" s="360" t="s">
        <v>639</v>
      </c>
      <c r="J296" s="200" t="s">
        <v>630</v>
      </c>
      <c r="K296" s="335">
        <v>0</v>
      </c>
      <c r="L296" s="309"/>
      <c r="R296" s="56"/>
    </row>
    <row r="297" spans="1:18" s="55" customFormat="1" ht="22.5" x14ac:dyDescent="0.15">
      <c r="A297" s="309"/>
      <c r="B297" s="309"/>
      <c r="C297" s="309"/>
      <c r="D297" s="334"/>
      <c r="E297" s="363"/>
      <c r="F297" s="308"/>
      <c r="G297" s="360"/>
      <c r="H297" s="361"/>
      <c r="I297" s="360"/>
      <c r="J297" s="200" t="s">
        <v>631</v>
      </c>
      <c r="K297" s="295"/>
      <c r="L297" s="309"/>
      <c r="R297" s="56"/>
    </row>
    <row r="298" spans="1:18" s="55" customFormat="1" ht="33.75" x14ac:dyDescent="0.15">
      <c r="A298" s="309"/>
      <c r="B298" s="309"/>
      <c r="C298" s="309"/>
      <c r="D298" s="334"/>
      <c r="E298" s="363" t="s">
        <v>619</v>
      </c>
      <c r="F298" s="308"/>
      <c r="G298" s="360"/>
      <c r="H298" s="361"/>
      <c r="I298" s="360"/>
      <c r="J298" s="200" t="s">
        <v>632</v>
      </c>
      <c r="K298" s="295"/>
      <c r="L298" s="309"/>
      <c r="R298" s="56"/>
    </row>
    <row r="299" spans="1:18" s="55" customFormat="1" ht="22.5" x14ac:dyDescent="0.15">
      <c r="A299" s="309"/>
      <c r="B299" s="309"/>
      <c r="C299" s="309"/>
      <c r="D299" s="334"/>
      <c r="E299" s="363"/>
      <c r="F299" s="308"/>
      <c r="G299" s="360"/>
      <c r="H299" s="361"/>
      <c r="I299" s="360"/>
      <c r="J299" s="200" t="s">
        <v>633</v>
      </c>
      <c r="K299" s="295"/>
      <c r="L299" s="309"/>
      <c r="R299" s="56"/>
    </row>
    <row r="300" spans="1:18" s="55" customFormat="1" x14ac:dyDescent="0.15">
      <c r="A300" s="309"/>
      <c r="B300" s="309"/>
      <c r="C300" s="309"/>
      <c r="D300" s="334"/>
      <c r="E300" s="114" t="s">
        <v>620</v>
      </c>
      <c r="F300" s="308"/>
      <c r="G300" s="360"/>
      <c r="H300" s="361"/>
      <c r="I300" s="360"/>
      <c r="J300" s="200" t="s">
        <v>634</v>
      </c>
      <c r="K300" s="336"/>
      <c r="L300" s="309"/>
      <c r="R300" s="56"/>
    </row>
    <row r="301" spans="1:18" s="55" customFormat="1" x14ac:dyDescent="0.15">
      <c r="A301" s="111"/>
      <c r="B301" s="111"/>
      <c r="C301" s="111"/>
      <c r="D301" s="35"/>
      <c r="E301" s="35"/>
      <c r="F301" s="161"/>
      <c r="G301" s="26"/>
      <c r="H301" s="27"/>
      <c r="I301" s="26"/>
      <c r="J301" s="28"/>
      <c r="K301" s="30"/>
      <c r="L301" s="150"/>
      <c r="R301" s="56"/>
    </row>
    <row r="302" spans="1:18" s="55" customFormat="1" ht="22.5" x14ac:dyDescent="0.15">
      <c r="A302" s="315" t="s">
        <v>821</v>
      </c>
      <c r="B302" s="315" t="s">
        <v>822</v>
      </c>
      <c r="C302" s="315" t="s">
        <v>823</v>
      </c>
      <c r="D302" s="297" t="s">
        <v>167</v>
      </c>
      <c r="E302" s="101" t="s">
        <v>219</v>
      </c>
      <c r="F302" s="261" t="s">
        <v>180</v>
      </c>
      <c r="G302" s="334" t="s">
        <v>217</v>
      </c>
      <c r="H302" s="261">
        <v>60</v>
      </c>
      <c r="I302" s="330" t="s">
        <v>218</v>
      </c>
      <c r="J302" s="334" t="s">
        <v>836</v>
      </c>
      <c r="K302" s="335">
        <v>0</v>
      </c>
      <c r="L302" s="270" t="s">
        <v>835</v>
      </c>
      <c r="R302" s="56"/>
    </row>
    <row r="303" spans="1:18" s="55" customFormat="1" ht="22.5" x14ac:dyDescent="0.15">
      <c r="A303" s="315"/>
      <c r="B303" s="315"/>
      <c r="C303" s="315"/>
      <c r="D303" s="298"/>
      <c r="E303" s="101" t="s">
        <v>220</v>
      </c>
      <c r="F303" s="262"/>
      <c r="G303" s="334"/>
      <c r="H303" s="262"/>
      <c r="I303" s="330"/>
      <c r="J303" s="334"/>
      <c r="K303" s="295"/>
      <c r="L303" s="271"/>
      <c r="R303" s="56"/>
    </row>
    <row r="304" spans="1:18" s="55" customFormat="1" ht="22.5" x14ac:dyDescent="0.15">
      <c r="A304" s="315"/>
      <c r="B304" s="315"/>
      <c r="C304" s="315"/>
      <c r="D304" s="298"/>
      <c r="E304" s="101" t="s">
        <v>824</v>
      </c>
      <c r="F304" s="262"/>
      <c r="G304" s="334"/>
      <c r="H304" s="262"/>
      <c r="I304" s="330"/>
      <c r="J304" s="334"/>
      <c r="K304" s="295"/>
      <c r="L304" s="271"/>
      <c r="R304" s="56"/>
    </row>
    <row r="305" spans="1:18" s="55" customFormat="1" ht="22.5" x14ac:dyDescent="0.15">
      <c r="A305" s="315"/>
      <c r="B305" s="315"/>
      <c r="C305" s="315"/>
      <c r="D305" s="299"/>
      <c r="E305" s="101" t="s">
        <v>825</v>
      </c>
      <c r="F305" s="288"/>
      <c r="G305" s="334"/>
      <c r="H305" s="288"/>
      <c r="I305" s="330"/>
      <c r="J305" s="334"/>
      <c r="K305" s="336"/>
      <c r="L305" s="271"/>
      <c r="R305" s="56"/>
    </row>
    <row r="306" spans="1:18" s="55" customFormat="1" ht="22.5" x14ac:dyDescent="0.15">
      <c r="A306" s="315"/>
      <c r="B306" s="315"/>
      <c r="C306" s="315"/>
      <c r="D306" s="297" t="s">
        <v>168</v>
      </c>
      <c r="E306" s="101" t="s">
        <v>221</v>
      </c>
      <c r="F306" s="261" t="s">
        <v>180</v>
      </c>
      <c r="G306" s="297" t="s">
        <v>845</v>
      </c>
      <c r="H306" s="261">
        <v>60</v>
      </c>
      <c r="I306" s="331" t="s">
        <v>843</v>
      </c>
      <c r="J306" s="320" t="s">
        <v>837</v>
      </c>
      <c r="K306" s="335">
        <v>0</v>
      </c>
      <c r="L306" s="271"/>
      <c r="R306" s="56"/>
    </row>
    <row r="307" spans="1:18" s="55" customFormat="1" ht="33.75" customHeight="1" x14ac:dyDescent="0.15">
      <c r="A307" s="315"/>
      <c r="B307" s="315"/>
      <c r="C307" s="315"/>
      <c r="D307" s="298"/>
      <c r="E307" s="101" t="s">
        <v>222</v>
      </c>
      <c r="F307" s="262"/>
      <c r="G307" s="298"/>
      <c r="H307" s="262"/>
      <c r="I307" s="332"/>
      <c r="J307" s="320"/>
      <c r="K307" s="295"/>
      <c r="L307" s="271"/>
      <c r="R307" s="56"/>
    </row>
    <row r="308" spans="1:18" s="55" customFormat="1" ht="22.5" x14ac:dyDescent="0.15">
      <c r="A308" s="315"/>
      <c r="B308" s="315"/>
      <c r="C308" s="315"/>
      <c r="D308" s="298"/>
      <c r="E308" s="101" t="s">
        <v>826</v>
      </c>
      <c r="F308" s="262"/>
      <c r="G308" s="298"/>
      <c r="H308" s="262"/>
      <c r="I308" s="332"/>
      <c r="J308" s="320"/>
      <c r="K308" s="295"/>
      <c r="L308" s="271"/>
      <c r="R308" s="56"/>
    </row>
    <row r="309" spans="1:18" s="55" customFormat="1" ht="33.75" x14ac:dyDescent="0.15">
      <c r="A309" s="315"/>
      <c r="B309" s="315"/>
      <c r="C309" s="315"/>
      <c r="D309" s="299"/>
      <c r="E309" s="101" t="s">
        <v>827</v>
      </c>
      <c r="F309" s="288"/>
      <c r="G309" s="299"/>
      <c r="H309" s="288"/>
      <c r="I309" s="333"/>
      <c r="J309" s="320"/>
      <c r="K309" s="336"/>
      <c r="L309" s="271"/>
      <c r="R309" s="56"/>
    </row>
    <row r="310" spans="1:18" s="55" customFormat="1" ht="22.5" x14ac:dyDescent="0.15">
      <c r="A310" s="315"/>
      <c r="B310" s="315"/>
      <c r="C310" s="315"/>
      <c r="D310" s="334" t="s">
        <v>169</v>
      </c>
      <c r="E310" s="101" t="s">
        <v>223</v>
      </c>
      <c r="F310" s="337" t="s">
        <v>180</v>
      </c>
      <c r="G310" s="334" t="s">
        <v>233</v>
      </c>
      <c r="H310" s="261">
        <v>5</v>
      </c>
      <c r="I310" s="334" t="s">
        <v>232</v>
      </c>
      <c r="J310" s="317" t="s">
        <v>838</v>
      </c>
      <c r="K310" s="335">
        <v>0</v>
      </c>
      <c r="L310" s="271"/>
      <c r="R310" s="56"/>
    </row>
    <row r="311" spans="1:18" s="55" customFormat="1" ht="11.25" customHeight="1" x14ac:dyDescent="0.15">
      <c r="A311" s="315"/>
      <c r="B311" s="315"/>
      <c r="C311" s="315"/>
      <c r="D311" s="334"/>
      <c r="E311" s="101" t="s">
        <v>224</v>
      </c>
      <c r="F311" s="337"/>
      <c r="G311" s="334"/>
      <c r="H311" s="262"/>
      <c r="I311" s="334"/>
      <c r="J311" s="319"/>
      <c r="K311" s="295"/>
      <c r="L311" s="271"/>
      <c r="R311" s="56"/>
    </row>
    <row r="312" spans="1:18" s="55" customFormat="1" ht="22.5" x14ac:dyDescent="0.15">
      <c r="A312" s="315"/>
      <c r="B312" s="315"/>
      <c r="C312" s="315"/>
      <c r="D312" s="334"/>
      <c r="E312" s="101" t="s">
        <v>225</v>
      </c>
      <c r="F312" s="337"/>
      <c r="G312" s="334"/>
      <c r="H312" s="288"/>
      <c r="I312" s="334"/>
      <c r="J312" s="318"/>
      <c r="K312" s="336"/>
      <c r="L312" s="271"/>
      <c r="R312" s="56"/>
    </row>
    <row r="313" spans="1:18" s="55" customFormat="1" ht="45" x14ac:dyDescent="0.15">
      <c r="A313" s="315"/>
      <c r="B313" s="315"/>
      <c r="C313" s="315"/>
      <c r="D313" s="334" t="s">
        <v>170</v>
      </c>
      <c r="E313" s="101" t="s">
        <v>828</v>
      </c>
      <c r="F313" s="337" t="s">
        <v>180</v>
      </c>
      <c r="G313" s="334" t="s">
        <v>230</v>
      </c>
      <c r="H313" s="261">
        <v>24</v>
      </c>
      <c r="I313" s="334" t="s">
        <v>231</v>
      </c>
      <c r="J313" s="297" t="s">
        <v>836</v>
      </c>
      <c r="K313" s="335">
        <v>0</v>
      </c>
      <c r="L313" s="271"/>
      <c r="R313" s="56"/>
    </row>
    <row r="314" spans="1:18" s="55" customFormat="1" ht="22.5" x14ac:dyDescent="0.15">
      <c r="A314" s="315"/>
      <c r="B314" s="315"/>
      <c r="C314" s="315"/>
      <c r="D314" s="334"/>
      <c r="E314" s="101" t="s">
        <v>829</v>
      </c>
      <c r="F314" s="337"/>
      <c r="G314" s="334"/>
      <c r="H314" s="288"/>
      <c r="I314" s="334"/>
      <c r="J314" s="299"/>
      <c r="K314" s="336"/>
      <c r="L314" s="271"/>
      <c r="R314" s="56"/>
    </row>
    <row r="315" spans="1:18" s="55" customFormat="1" ht="22.5" customHeight="1" x14ac:dyDescent="0.15">
      <c r="A315" s="315"/>
      <c r="B315" s="315"/>
      <c r="C315" s="315"/>
      <c r="D315" s="334" t="s">
        <v>171</v>
      </c>
      <c r="E315" s="101" t="s">
        <v>227</v>
      </c>
      <c r="F315" s="337" t="s">
        <v>180</v>
      </c>
      <c r="G315" s="334" t="s">
        <v>234</v>
      </c>
      <c r="H315" s="341">
        <v>1</v>
      </c>
      <c r="I315" s="334" t="s">
        <v>235</v>
      </c>
      <c r="J315" s="317" t="s">
        <v>838</v>
      </c>
      <c r="K315" s="335">
        <v>0</v>
      </c>
      <c r="L315" s="271"/>
      <c r="R315" s="56"/>
    </row>
    <row r="316" spans="1:18" s="55" customFormat="1" ht="33.75" x14ac:dyDescent="0.15">
      <c r="A316" s="315"/>
      <c r="B316" s="315"/>
      <c r="C316" s="315"/>
      <c r="D316" s="334"/>
      <c r="E316" s="101" t="s">
        <v>228</v>
      </c>
      <c r="F316" s="337"/>
      <c r="G316" s="334"/>
      <c r="H316" s="288"/>
      <c r="I316" s="334"/>
      <c r="J316" s="318"/>
      <c r="K316" s="336"/>
      <c r="L316" s="271"/>
      <c r="R316" s="56"/>
    </row>
    <row r="317" spans="1:18" s="55" customFormat="1" ht="22.5" x14ac:dyDescent="0.15">
      <c r="A317" s="315"/>
      <c r="B317" s="315"/>
      <c r="C317" s="315"/>
      <c r="D317" s="334" t="s">
        <v>830</v>
      </c>
      <c r="E317" s="101" t="s">
        <v>831</v>
      </c>
      <c r="F317" s="337" t="s">
        <v>180</v>
      </c>
      <c r="G317" s="334" t="s">
        <v>814</v>
      </c>
      <c r="H317" s="261">
        <v>3</v>
      </c>
      <c r="I317" s="334" t="s">
        <v>238</v>
      </c>
      <c r="J317" s="317" t="s">
        <v>839</v>
      </c>
      <c r="K317" s="335">
        <v>2400000</v>
      </c>
      <c r="L317" s="271"/>
      <c r="R317" s="56"/>
    </row>
    <row r="318" spans="1:18" s="55" customFormat="1" ht="11.25" customHeight="1" x14ac:dyDescent="0.15">
      <c r="A318" s="315"/>
      <c r="B318" s="315"/>
      <c r="C318" s="315"/>
      <c r="D318" s="334"/>
      <c r="E318" s="101" t="s">
        <v>229</v>
      </c>
      <c r="F318" s="337"/>
      <c r="G318" s="334"/>
      <c r="H318" s="262"/>
      <c r="I318" s="334"/>
      <c r="J318" s="319"/>
      <c r="K318" s="295"/>
      <c r="L318" s="271"/>
      <c r="R318" s="56"/>
    </row>
    <row r="319" spans="1:18" s="55" customFormat="1" ht="11.25" customHeight="1" x14ac:dyDescent="0.15">
      <c r="A319" s="315"/>
      <c r="B319" s="315"/>
      <c r="C319" s="315"/>
      <c r="D319" s="334"/>
      <c r="E319" s="101" t="s">
        <v>226</v>
      </c>
      <c r="F319" s="337"/>
      <c r="G319" s="334"/>
      <c r="H319" s="288"/>
      <c r="I319" s="334"/>
      <c r="J319" s="318"/>
      <c r="K319" s="336"/>
      <c r="L319" s="271"/>
      <c r="R319" s="56"/>
    </row>
    <row r="320" spans="1:18" s="55" customFormat="1" ht="22.5" customHeight="1" x14ac:dyDescent="0.15">
      <c r="A320" s="315"/>
      <c r="B320" s="315"/>
      <c r="C320" s="315"/>
      <c r="D320" s="334" t="s">
        <v>239</v>
      </c>
      <c r="E320" s="101" t="s">
        <v>236</v>
      </c>
      <c r="F320" s="337" t="s">
        <v>180</v>
      </c>
      <c r="G320" s="334" t="s">
        <v>240</v>
      </c>
      <c r="H320" s="261">
        <v>3</v>
      </c>
      <c r="I320" s="334" t="s">
        <v>238</v>
      </c>
      <c r="J320" s="317" t="s">
        <v>840</v>
      </c>
      <c r="K320" s="335">
        <v>0</v>
      </c>
      <c r="L320" s="271"/>
      <c r="R320" s="56"/>
    </row>
    <row r="321" spans="1:18" s="55" customFormat="1" ht="22.5" x14ac:dyDescent="0.15">
      <c r="A321" s="315"/>
      <c r="B321" s="315"/>
      <c r="C321" s="315"/>
      <c r="D321" s="334"/>
      <c r="E321" s="101" t="s">
        <v>237</v>
      </c>
      <c r="F321" s="337"/>
      <c r="G321" s="334"/>
      <c r="H321" s="262"/>
      <c r="I321" s="334"/>
      <c r="J321" s="319"/>
      <c r="K321" s="295"/>
      <c r="L321" s="271"/>
      <c r="R321" s="56"/>
    </row>
    <row r="322" spans="1:18" s="55" customFormat="1" ht="11.25" customHeight="1" x14ac:dyDescent="0.15">
      <c r="A322" s="315"/>
      <c r="B322" s="315"/>
      <c r="C322" s="315"/>
      <c r="D322" s="334"/>
      <c r="E322" s="101" t="s">
        <v>226</v>
      </c>
      <c r="F322" s="337"/>
      <c r="G322" s="334"/>
      <c r="H322" s="288"/>
      <c r="I322" s="334"/>
      <c r="J322" s="318"/>
      <c r="K322" s="336"/>
      <c r="L322" s="271"/>
      <c r="R322" s="56"/>
    </row>
    <row r="323" spans="1:18" s="55" customFormat="1" ht="33.75" x14ac:dyDescent="0.15">
      <c r="A323" s="315"/>
      <c r="B323" s="315"/>
      <c r="C323" s="315"/>
      <c r="D323" s="334" t="s">
        <v>172</v>
      </c>
      <c r="E323" s="101" t="s">
        <v>243</v>
      </c>
      <c r="F323" s="337" t="s">
        <v>180</v>
      </c>
      <c r="G323" s="334" t="s">
        <v>245</v>
      </c>
      <c r="H323" s="261">
        <v>4</v>
      </c>
      <c r="I323" s="334" t="s">
        <v>244</v>
      </c>
      <c r="J323" s="320" t="s">
        <v>841</v>
      </c>
      <c r="K323" s="335">
        <v>0</v>
      </c>
      <c r="L323" s="271"/>
      <c r="R323" s="56"/>
    </row>
    <row r="324" spans="1:18" s="55" customFormat="1" x14ac:dyDescent="0.15">
      <c r="A324" s="315"/>
      <c r="B324" s="315"/>
      <c r="C324" s="315"/>
      <c r="D324" s="334"/>
      <c r="E324" s="101" t="s">
        <v>241</v>
      </c>
      <c r="F324" s="337"/>
      <c r="G324" s="334"/>
      <c r="H324" s="262"/>
      <c r="I324" s="334"/>
      <c r="J324" s="320"/>
      <c r="K324" s="295"/>
      <c r="L324" s="271"/>
      <c r="R324" s="56"/>
    </row>
    <row r="325" spans="1:18" s="55" customFormat="1" ht="22.5" customHeight="1" x14ac:dyDescent="0.15">
      <c r="A325" s="315"/>
      <c r="B325" s="315"/>
      <c r="C325" s="315"/>
      <c r="D325" s="334"/>
      <c r="E325" s="101" t="s">
        <v>242</v>
      </c>
      <c r="F325" s="337"/>
      <c r="G325" s="334"/>
      <c r="H325" s="288"/>
      <c r="I325" s="334"/>
      <c r="J325" s="320"/>
      <c r="K325" s="336"/>
      <c r="L325" s="271"/>
      <c r="R325" s="56"/>
    </row>
    <row r="326" spans="1:18" s="55" customFormat="1" ht="22.5" x14ac:dyDescent="0.15">
      <c r="A326" s="315"/>
      <c r="B326" s="315"/>
      <c r="C326" s="315"/>
      <c r="D326" s="334" t="s">
        <v>832</v>
      </c>
      <c r="E326" s="101" t="s">
        <v>833</v>
      </c>
      <c r="F326" s="337" t="s">
        <v>180</v>
      </c>
      <c r="G326" s="334" t="s">
        <v>844</v>
      </c>
      <c r="H326" s="261">
        <v>5</v>
      </c>
      <c r="I326" s="334" t="s">
        <v>244</v>
      </c>
      <c r="J326" s="297" t="s">
        <v>842</v>
      </c>
      <c r="K326" s="335">
        <v>0</v>
      </c>
      <c r="L326" s="271"/>
      <c r="R326" s="56"/>
    </row>
    <row r="327" spans="1:18" s="55" customFormat="1" ht="22.5" x14ac:dyDescent="0.15">
      <c r="A327" s="315"/>
      <c r="B327" s="315"/>
      <c r="C327" s="315"/>
      <c r="D327" s="334"/>
      <c r="E327" s="101" t="s">
        <v>834</v>
      </c>
      <c r="F327" s="337"/>
      <c r="G327" s="334"/>
      <c r="H327" s="262"/>
      <c r="I327" s="334"/>
      <c r="J327" s="298"/>
      <c r="K327" s="295"/>
      <c r="L327" s="271"/>
      <c r="R327" s="56"/>
    </row>
    <row r="328" spans="1:18" s="55" customFormat="1" ht="22.5" x14ac:dyDescent="0.15">
      <c r="A328" s="306"/>
      <c r="B328" s="306"/>
      <c r="C328" s="306"/>
      <c r="D328" s="297"/>
      <c r="E328" s="107" t="s">
        <v>242</v>
      </c>
      <c r="F328" s="261"/>
      <c r="G328" s="334"/>
      <c r="H328" s="288"/>
      <c r="I328" s="334"/>
      <c r="J328" s="299"/>
      <c r="K328" s="336"/>
      <c r="L328" s="313"/>
      <c r="R328" s="56"/>
    </row>
    <row r="329" spans="1:18" s="55" customFormat="1" ht="11.25" customHeight="1" x14ac:dyDescent="0.15">
      <c r="A329" s="111"/>
      <c r="B329" s="111"/>
      <c r="C329" s="111"/>
      <c r="D329" s="35"/>
      <c r="E329" s="35"/>
      <c r="F329" s="161"/>
      <c r="G329" s="26"/>
      <c r="H329" s="27"/>
      <c r="I329" s="26"/>
      <c r="J329" s="28"/>
      <c r="K329" s="30"/>
      <c r="L329" s="150"/>
      <c r="R329" s="56"/>
    </row>
    <row r="330" spans="1:18" s="55" customFormat="1" ht="11.25" customHeight="1" x14ac:dyDescent="0.15">
      <c r="A330" s="306" t="s">
        <v>821</v>
      </c>
      <c r="B330" s="306" t="s">
        <v>822</v>
      </c>
      <c r="C330" s="306" t="s">
        <v>823</v>
      </c>
      <c r="D330" s="263" t="s">
        <v>177</v>
      </c>
      <c r="E330" s="116" t="s">
        <v>260</v>
      </c>
      <c r="F330" s="450" t="s">
        <v>182</v>
      </c>
      <c r="G330" s="263" t="s">
        <v>847</v>
      </c>
      <c r="H330" s="417">
        <v>1</v>
      </c>
      <c r="I330" s="281" t="s">
        <v>264</v>
      </c>
      <c r="J330" s="194" t="s">
        <v>848</v>
      </c>
      <c r="K330" s="275">
        <f>260000*1.5</f>
        <v>390000</v>
      </c>
      <c r="L330" s="270" t="s">
        <v>846</v>
      </c>
      <c r="R330" s="56"/>
    </row>
    <row r="331" spans="1:18" s="55" customFormat="1" ht="11.25" customHeight="1" x14ac:dyDescent="0.15">
      <c r="A331" s="309"/>
      <c r="B331" s="309"/>
      <c r="C331" s="309"/>
      <c r="D331" s="264"/>
      <c r="E331" s="116" t="s">
        <v>261</v>
      </c>
      <c r="F331" s="451"/>
      <c r="G331" s="264"/>
      <c r="H331" s="286"/>
      <c r="I331" s="282"/>
      <c r="J331" s="193" t="s">
        <v>849</v>
      </c>
      <c r="K331" s="276"/>
      <c r="L331" s="271"/>
      <c r="R331" s="56"/>
    </row>
    <row r="332" spans="1:18" s="55" customFormat="1" ht="11.25" customHeight="1" x14ac:dyDescent="0.15">
      <c r="A332" s="309"/>
      <c r="B332" s="309"/>
      <c r="C332" s="309"/>
      <c r="D332" s="264"/>
      <c r="E332" s="116" t="s">
        <v>262</v>
      </c>
      <c r="F332" s="451"/>
      <c r="G332" s="264"/>
      <c r="H332" s="286"/>
      <c r="I332" s="282"/>
      <c r="J332" s="193" t="s">
        <v>850</v>
      </c>
      <c r="K332" s="276"/>
      <c r="L332" s="271"/>
      <c r="R332" s="56"/>
    </row>
    <row r="333" spans="1:18" s="55" customFormat="1" ht="11.25" customHeight="1" x14ac:dyDescent="0.15">
      <c r="A333" s="309"/>
      <c r="B333" s="309"/>
      <c r="C333" s="309"/>
      <c r="D333" s="314"/>
      <c r="E333" s="116" t="s">
        <v>263</v>
      </c>
      <c r="F333" s="452"/>
      <c r="G333" s="314"/>
      <c r="H333" s="287"/>
      <c r="I333" s="283"/>
      <c r="J333" s="193" t="s">
        <v>851</v>
      </c>
      <c r="K333" s="277"/>
      <c r="L333" s="271"/>
      <c r="R333" s="56"/>
    </row>
    <row r="334" spans="1:18" s="55" customFormat="1" x14ac:dyDescent="0.15">
      <c r="A334" s="309"/>
      <c r="B334" s="309"/>
      <c r="C334" s="309"/>
      <c r="D334" s="263" t="s">
        <v>365</v>
      </c>
      <c r="E334" s="116" t="s">
        <v>265</v>
      </c>
      <c r="F334" s="261" t="s">
        <v>184</v>
      </c>
      <c r="G334" s="263" t="s">
        <v>271</v>
      </c>
      <c r="H334" s="437">
        <v>5</v>
      </c>
      <c r="I334" s="263" t="s">
        <v>270</v>
      </c>
      <c r="J334" s="193"/>
      <c r="K334" s="275">
        <v>200000</v>
      </c>
      <c r="L334" s="271"/>
      <c r="R334" s="56"/>
    </row>
    <row r="335" spans="1:18" s="55" customFormat="1" x14ac:dyDescent="0.15">
      <c r="A335" s="309"/>
      <c r="B335" s="309"/>
      <c r="C335" s="309"/>
      <c r="D335" s="264"/>
      <c r="E335" s="116" t="s">
        <v>266</v>
      </c>
      <c r="F335" s="262"/>
      <c r="G335" s="264"/>
      <c r="H335" s="266"/>
      <c r="I335" s="264"/>
      <c r="J335" s="193"/>
      <c r="K335" s="276"/>
      <c r="L335" s="271"/>
      <c r="R335" s="56"/>
    </row>
    <row r="336" spans="1:18" s="55" customFormat="1" x14ac:dyDescent="0.15">
      <c r="A336" s="309"/>
      <c r="B336" s="309"/>
      <c r="C336" s="309"/>
      <c r="D336" s="264"/>
      <c r="E336" s="116" t="s">
        <v>267</v>
      </c>
      <c r="F336" s="262"/>
      <c r="G336" s="264"/>
      <c r="H336" s="266"/>
      <c r="I336" s="264"/>
      <c r="J336" s="193"/>
      <c r="K336" s="276"/>
      <c r="L336" s="271"/>
      <c r="R336" s="56"/>
    </row>
    <row r="337" spans="1:18" s="55" customFormat="1" x14ac:dyDescent="0.15">
      <c r="A337" s="309"/>
      <c r="B337" s="309"/>
      <c r="C337" s="309"/>
      <c r="D337" s="264"/>
      <c r="E337" s="116" t="s">
        <v>268</v>
      </c>
      <c r="F337" s="262"/>
      <c r="G337" s="264"/>
      <c r="H337" s="266"/>
      <c r="I337" s="264"/>
      <c r="J337" s="193"/>
      <c r="K337" s="276"/>
      <c r="L337" s="271"/>
      <c r="R337" s="56"/>
    </row>
    <row r="338" spans="1:18" s="55" customFormat="1" x14ac:dyDescent="0.15">
      <c r="A338" s="309"/>
      <c r="B338" s="309"/>
      <c r="C338" s="309"/>
      <c r="D338" s="314"/>
      <c r="E338" s="116" t="s">
        <v>269</v>
      </c>
      <c r="F338" s="288"/>
      <c r="G338" s="314"/>
      <c r="H338" s="397"/>
      <c r="I338" s="314"/>
      <c r="J338" s="193"/>
      <c r="K338" s="277"/>
      <c r="L338" s="271"/>
      <c r="R338" s="56"/>
    </row>
    <row r="339" spans="1:18" s="55" customFormat="1" x14ac:dyDescent="0.15">
      <c r="A339" s="309"/>
      <c r="B339" s="309"/>
      <c r="C339" s="309"/>
      <c r="D339" s="263" t="s">
        <v>175</v>
      </c>
      <c r="E339" s="116" t="s">
        <v>272</v>
      </c>
      <c r="F339" s="261" t="s">
        <v>180</v>
      </c>
      <c r="G339" s="263" t="s">
        <v>275</v>
      </c>
      <c r="H339" s="437">
        <v>8</v>
      </c>
      <c r="I339" s="263" t="s">
        <v>276</v>
      </c>
      <c r="J339" s="289" t="s">
        <v>852</v>
      </c>
      <c r="K339" s="275">
        <v>0</v>
      </c>
      <c r="L339" s="271"/>
      <c r="R339" s="56"/>
    </row>
    <row r="340" spans="1:18" s="55" customFormat="1" x14ac:dyDescent="0.15">
      <c r="A340" s="309"/>
      <c r="B340" s="309"/>
      <c r="C340" s="309"/>
      <c r="D340" s="264"/>
      <c r="E340" s="116" t="s">
        <v>273</v>
      </c>
      <c r="F340" s="262"/>
      <c r="G340" s="264"/>
      <c r="H340" s="266"/>
      <c r="I340" s="264"/>
      <c r="J340" s="290"/>
      <c r="K340" s="276"/>
      <c r="L340" s="271"/>
      <c r="R340" s="56"/>
    </row>
    <row r="341" spans="1:18" s="55" customFormat="1" x14ac:dyDescent="0.15">
      <c r="A341" s="309"/>
      <c r="B341" s="309"/>
      <c r="C341" s="309"/>
      <c r="D341" s="314"/>
      <c r="E341" s="116" t="s">
        <v>274</v>
      </c>
      <c r="F341" s="288"/>
      <c r="G341" s="314"/>
      <c r="H341" s="397"/>
      <c r="I341" s="314"/>
      <c r="J341" s="291"/>
      <c r="K341" s="277"/>
      <c r="L341" s="271"/>
      <c r="R341" s="56"/>
    </row>
    <row r="342" spans="1:18" s="55" customFormat="1" ht="22.5" x14ac:dyDescent="0.15">
      <c r="A342" s="309"/>
      <c r="B342" s="309"/>
      <c r="C342" s="309"/>
      <c r="D342" s="263" t="s">
        <v>176</v>
      </c>
      <c r="E342" s="116" t="s">
        <v>280</v>
      </c>
      <c r="F342" s="261" t="s">
        <v>180</v>
      </c>
      <c r="G342" s="263" t="s">
        <v>271</v>
      </c>
      <c r="H342" s="437">
        <v>8</v>
      </c>
      <c r="I342" s="263" t="s">
        <v>281</v>
      </c>
      <c r="J342" s="193" t="s">
        <v>853</v>
      </c>
      <c r="K342" s="275">
        <v>0</v>
      </c>
      <c r="L342" s="271"/>
      <c r="R342" s="56"/>
    </row>
    <row r="343" spans="1:18" s="55" customFormat="1" x14ac:dyDescent="0.15">
      <c r="A343" s="309"/>
      <c r="B343" s="309"/>
      <c r="C343" s="309"/>
      <c r="D343" s="264"/>
      <c r="E343" s="116" t="s">
        <v>277</v>
      </c>
      <c r="F343" s="262"/>
      <c r="G343" s="264"/>
      <c r="H343" s="266"/>
      <c r="I343" s="264"/>
      <c r="J343" s="193" t="s">
        <v>854</v>
      </c>
      <c r="K343" s="276"/>
      <c r="L343" s="271"/>
      <c r="R343" s="56"/>
    </row>
    <row r="344" spans="1:18" s="55" customFormat="1" x14ac:dyDescent="0.15">
      <c r="A344" s="309"/>
      <c r="B344" s="309"/>
      <c r="C344" s="309"/>
      <c r="D344" s="264"/>
      <c r="E344" s="116" t="s">
        <v>278</v>
      </c>
      <c r="F344" s="262"/>
      <c r="G344" s="264"/>
      <c r="H344" s="266"/>
      <c r="I344" s="264"/>
      <c r="J344" s="193" t="s">
        <v>855</v>
      </c>
      <c r="K344" s="276"/>
      <c r="L344" s="271"/>
      <c r="R344" s="56"/>
    </row>
    <row r="345" spans="1:18" s="55" customFormat="1" ht="22.5" x14ac:dyDescent="0.15">
      <c r="A345" s="309"/>
      <c r="B345" s="309"/>
      <c r="C345" s="309"/>
      <c r="D345" s="314"/>
      <c r="E345" s="116" t="s">
        <v>279</v>
      </c>
      <c r="F345" s="288"/>
      <c r="G345" s="314"/>
      <c r="H345" s="397"/>
      <c r="I345" s="314"/>
      <c r="J345" s="193"/>
      <c r="K345" s="277"/>
      <c r="L345" s="271"/>
      <c r="R345" s="56"/>
    </row>
    <row r="346" spans="1:18" s="55" customFormat="1" x14ac:dyDescent="0.15">
      <c r="A346" s="309"/>
      <c r="B346" s="309"/>
      <c r="C346" s="309"/>
      <c r="D346" s="263" t="s">
        <v>178</v>
      </c>
      <c r="E346" s="116" t="s">
        <v>324</v>
      </c>
      <c r="F346" s="417" t="s">
        <v>185</v>
      </c>
      <c r="G346" s="263" t="s">
        <v>820</v>
      </c>
      <c r="H346" s="417">
        <v>675</v>
      </c>
      <c r="I346" s="281" t="s">
        <v>282</v>
      </c>
      <c r="J346" s="193"/>
      <c r="K346" s="275">
        <v>189500</v>
      </c>
      <c r="L346" s="271"/>
      <c r="R346" s="56"/>
    </row>
    <row r="347" spans="1:18" s="55" customFormat="1" ht="22.5" x14ac:dyDescent="0.15">
      <c r="A347" s="309"/>
      <c r="B347" s="309"/>
      <c r="C347" s="309"/>
      <c r="D347" s="264"/>
      <c r="E347" s="116" t="s">
        <v>325</v>
      </c>
      <c r="F347" s="286"/>
      <c r="G347" s="264"/>
      <c r="H347" s="286"/>
      <c r="I347" s="282"/>
      <c r="J347" s="193"/>
      <c r="K347" s="276"/>
      <c r="L347" s="271"/>
      <c r="R347" s="56"/>
    </row>
    <row r="348" spans="1:18" s="55" customFormat="1" ht="22.5" customHeight="1" x14ac:dyDescent="0.15">
      <c r="A348" s="309"/>
      <c r="B348" s="309"/>
      <c r="C348" s="309"/>
      <c r="D348" s="264"/>
      <c r="E348" s="116" t="s">
        <v>326</v>
      </c>
      <c r="F348" s="286"/>
      <c r="G348" s="264"/>
      <c r="H348" s="286"/>
      <c r="I348" s="282"/>
      <c r="J348" s="193"/>
      <c r="K348" s="276"/>
      <c r="L348" s="271"/>
      <c r="R348" s="56"/>
    </row>
    <row r="349" spans="1:18" s="55" customFormat="1" x14ac:dyDescent="0.15">
      <c r="A349" s="307"/>
      <c r="B349" s="307"/>
      <c r="C349" s="307"/>
      <c r="D349" s="314"/>
      <c r="E349" s="116" t="s">
        <v>327</v>
      </c>
      <c r="F349" s="287"/>
      <c r="G349" s="314"/>
      <c r="H349" s="287"/>
      <c r="I349" s="283"/>
      <c r="J349" s="193"/>
      <c r="K349" s="277"/>
      <c r="L349" s="313"/>
      <c r="R349" s="56"/>
    </row>
    <row r="350" spans="1:18" s="55" customFormat="1" ht="12" thickBot="1" x14ac:dyDescent="0.2">
      <c r="A350" s="35"/>
      <c r="B350" s="35"/>
      <c r="C350" s="35"/>
      <c r="D350" s="35"/>
      <c r="E350" s="35"/>
      <c r="F350" s="161"/>
      <c r="G350" s="26"/>
      <c r="H350" s="27"/>
      <c r="I350" s="26"/>
      <c r="J350" s="28"/>
      <c r="K350" s="30"/>
      <c r="L350" s="33"/>
      <c r="R350" s="56"/>
    </row>
    <row r="351" spans="1:18" s="55" customFormat="1" ht="15" customHeight="1" x14ac:dyDescent="0.15">
      <c r="A351" s="306" t="s">
        <v>858</v>
      </c>
      <c r="B351" s="306" t="s">
        <v>859</v>
      </c>
      <c r="C351" s="306" t="s">
        <v>860</v>
      </c>
      <c r="D351" s="316" t="s">
        <v>27</v>
      </c>
      <c r="E351" s="115" t="s">
        <v>151</v>
      </c>
      <c r="F351" s="284" t="s">
        <v>180</v>
      </c>
      <c r="G351" s="316" t="s">
        <v>210</v>
      </c>
      <c r="H351" s="79">
        <v>320</v>
      </c>
      <c r="I351" s="316" t="s">
        <v>211</v>
      </c>
      <c r="J351" s="222" t="s">
        <v>926</v>
      </c>
      <c r="K351" s="275">
        <v>4800000</v>
      </c>
      <c r="L351" s="270" t="s">
        <v>861</v>
      </c>
      <c r="R351" s="56"/>
    </row>
    <row r="352" spans="1:18" s="55" customFormat="1" ht="32.25" customHeight="1" x14ac:dyDescent="0.15">
      <c r="A352" s="309"/>
      <c r="B352" s="309"/>
      <c r="C352" s="309"/>
      <c r="D352" s="316"/>
      <c r="E352" s="115" t="s">
        <v>152</v>
      </c>
      <c r="F352" s="284"/>
      <c r="G352" s="316"/>
      <c r="H352" s="236">
        <v>1500</v>
      </c>
      <c r="I352" s="416"/>
      <c r="J352" s="198" t="s">
        <v>926</v>
      </c>
      <c r="K352" s="276"/>
      <c r="L352" s="271"/>
      <c r="R352" s="56"/>
    </row>
    <row r="353" spans="1:18" s="55" customFormat="1" ht="22.5" x14ac:dyDescent="0.15">
      <c r="A353" s="309"/>
      <c r="B353" s="309"/>
      <c r="C353" s="309"/>
      <c r="D353" s="316"/>
      <c r="E353" s="115" t="s">
        <v>153</v>
      </c>
      <c r="F353" s="284"/>
      <c r="G353" s="316"/>
      <c r="H353" s="220">
        <v>140</v>
      </c>
      <c r="I353" s="416"/>
      <c r="J353" s="198" t="s">
        <v>927</v>
      </c>
      <c r="K353" s="277"/>
      <c r="L353" s="271"/>
      <c r="R353" s="56"/>
    </row>
    <row r="354" spans="1:18" s="55" customFormat="1" ht="33.75" x14ac:dyDescent="0.15">
      <c r="A354" s="309"/>
      <c r="B354" s="309"/>
      <c r="C354" s="309"/>
      <c r="D354" s="316" t="s">
        <v>28</v>
      </c>
      <c r="E354" s="115" t="s">
        <v>154</v>
      </c>
      <c r="F354" s="284" t="s">
        <v>180</v>
      </c>
      <c r="G354" s="316" t="s">
        <v>212</v>
      </c>
      <c r="H354" s="220">
        <v>4</v>
      </c>
      <c r="I354" s="316" t="s">
        <v>213</v>
      </c>
      <c r="J354" s="198" t="s">
        <v>928</v>
      </c>
      <c r="K354" s="275">
        <f>4643300-823374</f>
        <v>3819926</v>
      </c>
      <c r="L354" s="271"/>
      <c r="R354" s="56"/>
    </row>
    <row r="355" spans="1:18" s="55" customFormat="1" ht="45" x14ac:dyDescent="0.15">
      <c r="A355" s="309"/>
      <c r="B355" s="309"/>
      <c r="C355" s="309"/>
      <c r="D355" s="316"/>
      <c r="E355" s="115" t="s">
        <v>155</v>
      </c>
      <c r="F355" s="284"/>
      <c r="G355" s="316"/>
      <c r="H355" s="220">
        <v>0</v>
      </c>
      <c r="I355" s="316"/>
      <c r="J355" s="198" t="s">
        <v>929</v>
      </c>
      <c r="K355" s="276"/>
      <c r="L355" s="271"/>
      <c r="R355" s="56"/>
    </row>
    <row r="356" spans="1:18" s="55" customFormat="1" ht="45" x14ac:dyDescent="0.15">
      <c r="A356" s="309"/>
      <c r="B356" s="309"/>
      <c r="C356" s="309"/>
      <c r="D356" s="316"/>
      <c r="E356" s="115" t="s">
        <v>156</v>
      </c>
      <c r="F356" s="284"/>
      <c r="G356" s="316"/>
      <c r="H356" s="220">
        <v>48</v>
      </c>
      <c r="I356" s="316"/>
      <c r="J356" s="198" t="s">
        <v>930</v>
      </c>
      <c r="K356" s="276"/>
      <c r="L356" s="271"/>
      <c r="R356" s="56"/>
    </row>
    <row r="357" spans="1:18" s="55" customFormat="1" ht="45" x14ac:dyDescent="0.15">
      <c r="A357" s="309"/>
      <c r="B357" s="309"/>
      <c r="C357" s="309"/>
      <c r="D357" s="316"/>
      <c r="E357" s="115" t="s">
        <v>157</v>
      </c>
      <c r="F357" s="284"/>
      <c r="G357" s="316"/>
      <c r="H357" s="220">
        <v>48</v>
      </c>
      <c r="I357" s="316"/>
      <c r="J357" s="198" t="s">
        <v>931</v>
      </c>
      <c r="K357" s="277"/>
      <c r="L357" s="271"/>
      <c r="R357" s="56"/>
    </row>
    <row r="358" spans="1:18" s="55" customFormat="1" ht="22.5" x14ac:dyDescent="0.15">
      <c r="A358" s="309"/>
      <c r="B358" s="309"/>
      <c r="C358" s="309"/>
      <c r="D358" s="316" t="s">
        <v>34</v>
      </c>
      <c r="E358" s="115" t="s">
        <v>158</v>
      </c>
      <c r="F358" s="284" t="s">
        <v>180</v>
      </c>
      <c r="G358" s="316" t="s">
        <v>215</v>
      </c>
      <c r="H358" s="220">
        <v>16</v>
      </c>
      <c r="I358" s="416" t="s">
        <v>214</v>
      </c>
      <c r="J358" s="198" t="s">
        <v>932</v>
      </c>
      <c r="K358" s="359">
        <v>1200000</v>
      </c>
      <c r="L358" s="271"/>
      <c r="R358" s="56"/>
    </row>
    <row r="359" spans="1:18" s="55" customFormat="1" ht="22.5" x14ac:dyDescent="0.15">
      <c r="A359" s="309"/>
      <c r="B359" s="309"/>
      <c r="C359" s="309"/>
      <c r="D359" s="316"/>
      <c r="E359" s="115" t="s">
        <v>159</v>
      </c>
      <c r="F359" s="284"/>
      <c r="G359" s="316"/>
      <c r="H359" s="220">
        <v>12</v>
      </c>
      <c r="I359" s="416"/>
      <c r="J359" s="198" t="s">
        <v>933</v>
      </c>
      <c r="K359" s="359"/>
      <c r="L359" s="271"/>
      <c r="R359" s="56"/>
    </row>
    <row r="360" spans="1:18" s="55" customFormat="1" ht="22.5" x14ac:dyDescent="0.15">
      <c r="A360" s="309"/>
      <c r="B360" s="309"/>
      <c r="C360" s="309"/>
      <c r="D360" s="316"/>
      <c r="E360" s="115" t="s">
        <v>899</v>
      </c>
      <c r="F360" s="284"/>
      <c r="G360" s="316"/>
      <c r="H360" s="220">
        <v>48</v>
      </c>
      <c r="I360" s="416"/>
      <c r="J360" s="198" t="s">
        <v>934</v>
      </c>
      <c r="K360" s="359"/>
      <c r="L360" s="271"/>
      <c r="R360" s="56"/>
    </row>
    <row r="361" spans="1:18" s="55" customFormat="1" x14ac:dyDescent="0.15">
      <c r="A361" s="309"/>
      <c r="B361" s="309"/>
      <c r="C361" s="309"/>
      <c r="D361" s="316"/>
      <c r="E361" s="115" t="s">
        <v>160</v>
      </c>
      <c r="F361" s="284"/>
      <c r="G361" s="316"/>
      <c r="H361" s="220">
        <v>16</v>
      </c>
      <c r="I361" s="416"/>
      <c r="J361" s="198" t="s">
        <v>935</v>
      </c>
      <c r="K361" s="359"/>
      <c r="L361" s="271"/>
      <c r="R361" s="56"/>
    </row>
    <row r="362" spans="1:18" s="55" customFormat="1" ht="22.5" x14ac:dyDescent="0.15">
      <c r="A362" s="309"/>
      <c r="B362" s="309"/>
      <c r="C362" s="309"/>
      <c r="D362" s="316"/>
      <c r="E362" s="115" t="s">
        <v>161</v>
      </c>
      <c r="F362" s="284"/>
      <c r="G362" s="316"/>
      <c r="H362" s="220">
        <v>16</v>
      </c>
      <c r="I362" s="416"/>
      <c r="J362" s="197" t="s">
        <v>936</v>
      </c>
      <c r="K362" s="359"/>
      <c r="L362" s="271"/>
      <c r="R362" s="56"/>
    </row>
    <row r="363" spans="1:18" s="55" customFormat="1" ht="56.25" x14ac:dyDescent="0.15">
      <c r="A363" s="309"/>
      <c r="B363" s="309"/>
      <c r="C363" s="309"/>
      <c r="D363" s="416" t="s">
        <v>35</v>
      </c>
      <c r="E363" s="115" t="s">
        <v>162</v>
      </c>
      <c r="F363" s="284" t="s">
        <v>180</v>
      </c>
      <c r="G363" s="316" t="s">
        <v>216</v>
      </c>
      <c r="H363" s="220">
        <v>2</v>
      </c>
      <c r="I363" s="316" t="s">
        <v>213</v>
      </c>
      <c r="J363" s="198" t="s">
        <v>937</v>
      </c>
      <c r="K363" s="359">
        <f>5316653-524000</f>
        <v>4792653</v>
      </c>
      <c r="L363" s="271"/>
      <c r="R363" s="56"/>
    </row>
    <row r="364" spans="1:18" s="55" customFormat="1" ht="45" customHeight="1" x14ac:dyDescent="0.15">
      <c r="A364" s="309"/>
      <c r="B364" s="309"/>
      <c r="C364" s="309"/>
      <c r="D364" s="416"/>
      <c r="E364" s="115" t="s">
        <v>163</v>
      </c>
      <c r="F364" s="284"/>
      <c r="G364" s="316"/>
      <c r="H364" s="220">
        <v>2</v>
      </c>
      <c r="I364" s="316"/>
      <c r="J364" s="310" t="s">
        <v>938</v>
      </c>
      <c r="K364" s="359"/>
      <c r="L364" s="271"/>
      <c r="R364" s="56"/>
    </row>
    <row r="365" spans="1:18" s="55" customFormat="1" x14ac:dyDescent="0.15">
      <c r="A365" s="309"/>
      <c r="B365" s="309"/>
      <c r="C365" s="309"/>
      <c r="D365" s="416"/>
      <c r="E365" s="115" t="s">
        <v>164</v>
      </c>
      <c r="F365" s="284"/>
      <c r="G365" s="316"/>
      <c r="H365" s="210">
        <v>2</v>
      </c>
      <c r="I365" s="316"/>
      <c r="J365" s="311"/>
      <c r="K365" s="359"/>
      <c r="L365" s="271"/>
      <c r="R365" s="56"/>
    </row>
    <row r="366" spans="1:18" s="55" customFormat="1" x14ac:dyDescent="0.15">
      <c r="A366" s="309"/>
      <c r="B366" s="309"/>
      <c r="C366" s="309"/>
      <c r="D366" s="416"/>
      <c r="E366" s="115" t="s">
        <v>165</v>
      </c>
      <c r="F366" s="284"/>
      <c r="G366" s="316"/>
      <c r="H366" s="221">
        <v>1</v>
      </c>
      <c r="I366" s="316"/>
      <c r="J366" s="311"/>
      <c r="K366" s="359"/>
      <c r="L366" s="271"/>
      <c r="R366" s="56"/>
    </row>
    <row r="367" spans="1:18" s="55" customFormat="1" ht="22.5" x14ac:dyDescent="0.15">
      <c r="A367" s="307"/>
      <c r="B367" s="307"/>
      <c r="C367" s="307"/>
      <c r="D367" s="416"/>
      <c r="E367" s="115" t="s">
        <v>166</v>
      </c>
      <c r="F367" s="284"/>
      <c r="G367" s="316"/>
      <c r="H367" s="210">
        <v>12</v>
      </c>
      <c r="I367" s="316"/>
      <c r="J367" s="312"/>
      <c r="K367" s="359"/>
      <c r="L367" s="313"/>
      <c r="R367" s="56"/>
    </row>
    <row r="368" spans="1:18" s="55" customFormat="1" x14ac:dyDescent="0.15">
      <c r="A368" s="25"/>
      <c r="B368" s="25"/>
      <c r="C368" s="25"/>
      <c r="D368" s="28"/>
      <c r="E368" s="36"/>
      <c r="F368" s="29"/>
      <c r="G368" s="25"/>
      <c r="H368" s="182"/>
      <c r="I368" s="25"/>
      <c r="J368" s="239"/>
      <c r="K368" s="30"/>
      <c r="L368" s="24"/>
      <c r="R368" s="56"/>
    </row>
    <row r="369" spans="1:18" s="55" customFormat="1" ht="22.5" x14ac:dyDescent="0.15">
      <c r="A369" s="315" t="s">
        <v>862</v>
      </c>
      <c r="B369" s="315" t="s">
        <v>863</v>
      </c>
      <c r="C369" s="315" t="s">
        <v>864</v>
      </c>
      <c r="D369" s="263" t="s">
        <v>865</v>
      </c>
      <c r="E369" s="115" t="s">
        <v>866</v>
      </c>
      <c r="F369" s="137" t="s">
        <v>180</v>
      </c>
      <c r="G369" s="139" t="s">
        <v>868</v>
      </c>
      <c r="H369" s="141">
        <v>20</v>
      </c>
      <c r="I369" s="167" t="s">
        <v>871</v>
      </c>
      <c r="J369" s="263" t="s">
        <v>873</v>
      </c>
      <c r="K369" s="135">
        <v>0</v>
      </c>
      <c r="L369" s="270" t="s">
        <v>872</v>
      </c>
      <c r="R369" s="56"/>
    </row>
    <row r="370" spans="1:18" s="55" customFormat="1" ht="22.5" x14ac:dyDescent="0.15">
      <c r="A370" s="315"/>
      <c r="B370" s="315"/>
      <c r="C370" s="315"/>
      <c r="D370" s="264"/>
      <c r="E370" s="115" t="s">
        <v>867</v>
      </c>
      <c r="F370" s="137" t="s">
        <v>180</v>
      </c>
      <c r="G370" s="138" t="s">
        <v>868</v>
      </c>
      <c r="H370" s="140">
        <v>3</v>
      </c>
      <c r="I370" s="167" t="s">
        <v>871</v>
      </c>
      <c r="J370" s="264"/>
      <c r="K370" s="136">
        <v>0</v>
      </c>
      <c r="L370" s="271"/>
      <c r="R370" s="56"/>
    </row>
    <row r="371" spans="1:18" s="55" customFormat="1" ht="22.5" x14ac:dyDescent="0.15">
      <c r="A371" s="315"/>
      <c r="B371" s="315"/>
      <c r="C371" s="315"/>
      <c r="D371" s="314"/>
      <c r="E371" s="149" t="s">
        <v>869</v>
      </c>
      <c r="F371" s="137" t="s">
        <v>180</v>
      </c>
      <c r="G371" s="34" t="s">
        <v>870</v>
      </c>
      <c r="H371" s="102">
        <v>6</v>
      </c>
      <c r="I371" s="167" t="s">
        <v>871</v>
      </c>
      <c r="J371" s="314"/>
      <c r="K371" s="136">
        <v>0</v>
      </c>
      <c r="L371" s="313"/>
      <c r="R371" s="56"/>
    </row>
    <row r="372" spans="1:18" s="39" customFormat="1" x14ac:dyDescent="0.15">
      <c r="A372" s="170"/>
      <c r="B372" s="170"/>
      <c r="C372" s="170"/>
      <c r="D372" s="35"/>
      <c r="E372" s="35"/>
      <c r="F372" s="161"/>
      <c r="G372" s="26"/>
      <c r="H372" s="27"/>
      <c r="I372" s="144"/>
      <c r="J372" s="82"/>
      <c r="K372" s="83"/>
      <c r="L372" s="148"/>
      <c r="R372" s="40"/>
    </row>
    <row r="373" spans="1:18" s="39" customFormat="1" ht="12.75" customHeight="1" x14ac:dyDescent="0.15">
      <c r="A373" s="300" t="s">
        <v>887</v>
      </c>
      <c r="B373" s="301"/>
      <c r="C373" s="301"/>
      <c r="D373" s="301"/>
      <c r="E373" s="301"/>
      <c r="F373" s="301"/>
      <c r="G373" s="301"/>
      <c r="H373" s="301"/>
      <c r="I373" s="301"/>
      <c r="J373" s="301"/>
      <c r="K373" s="301"/>
      <c r="L373" s="302"/>
      <c r="R373" s="40"/>
    </row>
    <row r="374" spans="1:18" s="39" customFormat="1" ht="13.5" customHeight="1" x14ac:dyDescent="0.15">
      <c r="A374" s="300" t="s">
        <v>886</v>
      </c>
      <c r="B374" s="301"/>
      <c r="C374" s="301"/>
      <c r="D374" s="301"/>
      <c r="E374" s="301"/>
      <c r="F374" s="301"/>
      <c r="G374" s="301"/>
      <c r="H374" s="301"/>
      <c r="I374" s="301"/>
      <c r="J374" s="301"/>
      <c r="K374" s="301"/>
      <c r="L374" s="302"/>
      <c r="R374" s="40"/>
    </row>
    <row r="375" spans="1:18" s="39" customFormat="1" x14ac:dyDescent="0.15">
      <c r="A375" s="257" t="s">
        <v>885</v>
      </c>
      <c r="B375" s="258"/>
      <c r="C375" s="258"/>
      <c r="D375" s="258"/>
      <c r="E375" s="258"/>
      <c r="F375" s="258"/>
      <c r="G375" s="258"/>
      <c r="H375" s="258"/>
      <c r="I375" s="258"/>
      <c r="J375" s="258"/>
      <c r="K375" s="258"/>
      <c r="L375" s="259"/>
      <c r="R375" s="40"/>
    </row>
    <row r="376" spans="1:18" s="39" customFormat="1" x14ac:dyDescent="0.15">
      <c r="A376" s="257" t="s">
        <v>884</v>
      </c>
      <c r="B376" s="258"/>
      <c r="C376" s="258"/>
      <c r="D376" s="258"/>
      <c r="E376" s="258"/>
      <c r="F376" s="258"/>
      <c r="G376" s="258"/>
      <c r="H376" s="258"/>
      <c r="I376" s="258"/>
      <c r="J376" s="258"/>
      <c r="K376" s="258"/>
      <c r="L376" s="259"/>
      <c r="R376" s="40"/>
    </row>
    <row r="377" spans="1:18" s="55" customFormat="1" ht="45" customHeight="1" x14ac:dyDescent="0.15">
      <c r="A377" s="306" t="s">
        <v>874</v>
      </c>
      <c r="B377" s="189" t="s">
        <v>875</v>
      </c>
      <c r="C377" s="306" t="s">
        <v>876</v>
      </c>
      <c r="D377" s="349" t="s">
        <v>878</v>
      </c>
      <c r="E377" s="142" t="s">
        <v>879</v>
      </c>
      <c r="F377" s="331" t="s">
        <v>180</v>
      </c>
      <c r="G377" s="376" t="s">
        <v>877</v>
      </c>
      <c r="H377" s="466">
        <v>5</v>
      </c>
      <c r="I377" s="376" t="s">
        <v>881</v>
      </c>
      <c r="J377" s="297" t="s">
        <v>882</v>
      </c>
      <c r="K377" s="296">
        <v>0</v>
      </c>
      <c r="L377" s="303" t="s">
        <v>883</v>
      </c>
      <c r="R377" s="56"/>
    </row>
    <row r="378" spans="1:18" s="55" customFormat="1" ht="12" customHeight="1" x14ac:dyDescent="0.15">
      <c r="A378" s="307"/>
      <c r="B378" s="218"/>
      <c r="C378" s="307"/>
      <c r="D378" s="351"/>
      <c r="E378" s="142" t="s">
        <v>880</v>
      </c>
      <c r="F378" s="333"/>
      <c r="G378" s="376"/>
      <c r="H378" s="466"/>
      <c r="I378" s="376"/>
      <c r="J378" s="299"/>
      <c r="K378" s="296"/>
      <c r="L378" s="303"/>
      <c r="R378" s="56"/>
    </row>
    <row r="379" spans="1:18" s="55" customFormat="1" ht="45" customHeight="1" x14ac:dyDescent="0.15">
      <c r="A379" s="306" t="s">
        <v>888</v>
      </c>
      <c r="B379" s="306" t="s">
        <v>889</v>
      </c>
      <c r="C379" s="189" t="s">
        <v>890</v>
      </c>
      <c r="D379" s="304" t="s">
        <v>897</v>
      </c>
      <c r="E379" s="55" t="s">
        <v>896</v>
      </c>
      <c r="F379" s="308" t="s">
        <v>180</v>
      </c>
      <c r="G379" s="362" t="s">
        <v>891</v>
      </c>
      <c r="H379" s="209">
        <v>22</v>
      </c>
      <c r="I379" s="338" t="s">
        <v>892</v>
      </c>
      <c r="J379" s="289" t="s">
        <v>893</v>
      </c>
      <c r="K379" s="335">
        <v>0</v>
      </c>
      <c r="L379" s="303" t="s">
        <v>895</v>
      </c>
      <c r="R379" s="56"/>
    </row>
    <row r="380" spans="1:18" s="55" customFormat="1" ht="22.5" x14ac:dyDescent="0.15">
      <c r="A380" s="307"/>
      <c r="B380" s="307"/>
      <c r="C380" s="218"/>
      <c r="D380" s="305"/>
      <c r="E380" s="149" t="s">
        <v>898</v>
      </c>
      <c r="F380" s="308"/>
      <c r="G380" s="362"/>
      <c r="H380" s="209"/>
      <c r="I380" s="340"/>
      <c r="J380" s="291"/>
      <c r="K380" s="336"/>
      <c r="L380" s="303"/>
      <c r="R380" s="56"/>
    </row>
    <row r="381" spans="1:18" s="39" customFormat="1" x14ac:dyDescent="0.15">
      <c r="A381" s="183"/>
      <c r="B381" s="183"/>
      <c r="C381" s="183"/>
      <c r="D381" s="184"/>
      <c r="E381" s="35"/>
      <c r="F381" s="161"/>
      <c r="G381" s="26"/>
      <c r="H381" s="27"/>
      <c r="I381" s="144"/>
      <c r="J381" s="82"/>
      <c r="K381" s="83"/>
      <c r="L381" s="148"/>
      <c r="R381" s="40"/>
    </row>
    <row r="382" spans="1:18" s="39" customFormat="1" x14ac:dyDescent="0.15">
      <c r="A382" s="306" t="s">
        <v>904</v>
      </c>
      <c r="B382" s="306" t="s">
        <v>905</v>
      </c>
      <c r="C382" s="306" t="s">
        <v>890</v>
      </c>
      <c r="D382" s="263" t="s">
        <v>36</v>
      </c>
      <c r="E382" s="116" t="s">
        <v>42</v>
      </c>
      <c r="F382" s="337" t="s">
        <v>180</v>
      </c>
      <c r="G382" s="329" t="s">
        <v>969</v>
      </c>
      <c r="H382" s="328">
        <v>3</v>
      </c>
      <c r="I382" s="263" t="s">
        <v>283</v>
      </c>
      <c r="J382" s="263" t="s">
        <v>284</v>
      </c>
      <c r="K382" s="275">
        <v>0</v>
      </c>
      <c r="L382" s="364" t="s">
        <v>857</v>
      </c>
      <c r="R382" s="40"/>
    </row>
    <row r="383" spans="1:18" s="39" customFormat="1" x14ac:dyDescent="0.15">
      <c r="A383" s="309"/>
      <c r="B383" s="309"/>
      <c r="C383" s="309"/>
      <c r="D383" s="264"/>
      <c r="E383" s="115" t="s">
        <v>329</v>
      </c>
      <c r="F383" s="337"/>
      <c r="G383" s="329"/>
      <c r="H383" s="328"/>
      <c r="I383" s="264"/>
      <c r="J383" s="264"/>
      <c r="K383" s="276"/>
      <c r="L383" s="365"/>
      <c r="R383" s="40"/>
    </row>
    <row r="384" spans="1:18" s="39" customFormat="1" ht="22.5" x14ac:dyDescent="0.15">
      <c r="A384" s="309"/>
      <c r="B384" s="309"/>
      <c r="C384" s="309"/>
      <c r="D384" s="264"/>
      <c r="E384" s="115" t="s">
        <v>43</v>
      </c>
      <c r="F384" s="337"/>
      <c r="G384" s="115" t="s">
        <v>971</v>
      </c>
      <c r="H384" s="228">
        <v>10</v>
      </c>
      <c r="I384" s="264"/>
      <c r="J384" s="264"/>
      <c r="K384" s="276"/>
      <c r="L384" s="365"/>
      <c r="R384" s="40"/>
    </row>
    <row r="385" spans="1:18" s="39" customFormat="1" x14ac:dyDescent="0.15">
      <c r="A385" s="309"/>
      <c r="B385" s="309"/>
      <c r="C385" s="309"/>
      <c r="D385" s="314"/>
      <c r="E385" s="116" t="s">
        <v>44</v>
      </c>
      <c r="F385" s="337"/>
      <c r="G385" s="116" t="s">
        <v>970</v>
      </c>
      <c r="H385" s="228">
        <v>10</v>
      </c>
      <c r="I385" s="314"/>
      <c r="J385" s="314"/>
      <c r="K385" s="277"/>
      <c r="L385" s="365"/>
      <c r="R385" s="40"/>
    </row>
    <row r="386" spans="1:18" s="39" customFormat="1" ht="22.5" x14ac:dyDescent="0.15">
      <c r="A386" s="309"/>
      <c r="B386" s="309"/>
      <c r="C386" s="309"/>
      <c r="D386" s="297" t="s">
        <v>30</v>
      </c>
      <c r="E386" s="123" t="s">
        <v>47</v>
      </c>
      <c r="F386" s="337" t="s">
        <v>180</v>
      </c>
      <c r="G386" s="321" t="s">
        <v>964</v>
      </c>
      <c r="H386" s="324">
        <v>1</v>
      </c>
      <c r="I386" s="263" t="s">
        <v>286</v>
      </c>
      <c r="J386" s="281" t="s">
        <v>285</v>
      </c>
      <c r="K386" s="275">
        <v>0</v>
      </c>
      <c r="L386" s="365"/>
      <c r="R386" s="40"/>
    </row>
    <row r="387" spans="1:18" s="39" customFormat="1" ht="22.5" x14ac:dyDescent="0.15">
      <c r="A387" s="309"/>
      <c r="B387" s="309"/>
      <c r="C387" s="309"/>
      <c r="D387" s="298"/>
      <c r="E387" s="123" t="s">
        <v>334</v>
      </c>
      <c r="F387" s="337"/>
      <c r="G387" s="322"/>
      <c r="H387" s="325"/>
      <c r="I387" s="264"/>
      <c r="J387" s="282"/>
      <c r="K387" s="276"/>
      <c r="L387" s="365"/>
      <c r="R387" s="40"/>
    </row>
    <row r="388" spans="1:18" s="39" customFormat="1" x14ac:dyDescent="0.15">
      <c r="A388" s="309"/>
      <c r="B388" s="309"/>
      <c r="C388" s="309"/>
      <c r="D388" s="298"/>
      <c r="E388" s="34" t="s">
        <v>335</v>
      </c>
      <c r="F388" s="337"/>
      <c r="G388" s="322"/>
      <c r="H388" s="325"/>
      <c r="I388" s="264"/>
      <c r="J388" s="282"/>
      <c r="K388" s="276"/>
      <c r="L388" s="365"/>
      <c r="R388" s="40"/>
    </row>
    <row r="389" spans="1:18" s="39" customFormat="1" x14ac:dyDescent="0.15">
      <c r="A389" s="309"/>
      <c r="B389" s="309"/>
      <c r="C389" s="309"/>
      <c r="D389" s="299"/>
      <c r="E389" s="34" t="s">
        <v>336</v>
      </c>
      <c r="F389" s="337"/>
      <c r="G389" s="323"/>
      <c r="H389" s="325"/>
      <c r="I389" s="314"/>
      <c r="J389" s="283"/>
      <c r="K389" s="277"/>
      <c r="L389" s="365"/>
      <c r="R389" s="40"/>
    </row>
    <row r="390" spans="1:18" s="39" customFormat="1" x14ac:dyDescent="0.15">
      <c r="A390" s="309"/>
      <c r="B390" s="309"/>
      <c r="C390" s="309"/>
      <c r="D390" s="263" t="s">
        <v>354</v>
      </c>
      <c r="E390" s="115" t="s">
        <v>45</v>
      </c>
      <c r="F390" s="337" t="s">
        <v>180</v>
      </c>
      <c r="G390" s="321" t="s">
        <v>968</v>
      </c>
      <c r="H390" s="326">
        <v>1</v>
      </c>
      <c r="I390" s="263" t="s">
        <v>289</v>
      </c>
      <c r="J390" s="263" t="s">
        <v>287</v>
      </c>
      <c r="K390" s="275">
        <v>0</v>
      </c>
      <c r="L390" s="365"/>
      <c r="R390" s="40"/>
    </row>
    <row r="391" spans="1:18" s="39" customFormat="1" x14ac:dyDescent="0.15">
      <c r="A391" s="309"/>
      <c r="B391" s="309"/>
      <c r="C391" s="309"/>
      <c r="D391" s="314"/>
      <c r="E391" s="115" t="s">
        <v>330</v>
      </c>
      <c r="F391" s="337"/>
      <c r="G391" s="323"/>
      <c r="H391" s="327"/>
      <c r="I391" s="314"/>
      <c r="J391" s="314"/>
      <c r="K391" s="277"/>
      <c r="L391" s="365"/>
      <c r="R391" s="40"/>
    </row>
    <row r="392" spans="1:18" s="39" customFormat="1" x14ac:dyDescent="0.15">
      <c r="A392" s="307"/>
      <c r="B392" s="218"/>
      <c r="C392" s="218"/>
      <c r="D392" s="263" t="s">
        <v>332</v>
      </c>
      <c r="E392" s="116" t="s">
        <v>31</v>
      </c>
      <c r="F392" s="337" t="s">
        <v>180</v>
      </c>
      <c r="G392" s="116" t="s">
        <v>965</v>
      </c>
      <c r="H392" s="228">
        <v>8</v>
      </c>
      <c r="I392" s="263" t="s">
        <v>291</v>
      </c>
      <c r="J392" s="281" t="s">
        <v>288</v>
      </c>
      <c r="K392" s="275">
        <v>0</v>
      </c>
      <c r="L392" s="365"/>
      <c r="R392" s="40"/>
    </row>
    <row r="393" spans="1:18" s="39" customFormat="1" x14ac:dyDescent="0.15">
      <c r="A393" s="309" t="s">
        <v>902</v>
      </c>
      <c r="B393" s="309" t="s">
        <v>903</v>
      </c>
      <c r="C393" s="309" t="s">
        <v>901</v>
      </c>
      <c r="D393" s="264"/>
      <c r="E393" s="116" t="s">
        <v>32</v>
      </c>
      <c r="F393" s="337"/>
      <c r="G393" s="116" t="s">
        <v>966</v>
      </c>
      <c r="H393" s="228">
        <v>8</v>
      </c>
      <c r="I393" s="264"/>
      <c r="J393" s="282"/>
      <c r="K393" s="276"/>
      <c r="L393" s="365"/>
      <c r="R393" s="40"/>
    </row>
    <row r="394" spans="1:18" s="39" customFormat="1" ht="22.5" customHeight="1" thickBot="1" x14ac:dyDescent="0.2">
      <c r="A394" s="307"/>
      <c r="B394" s="307"/>
      <c r="C394" s="307"/>
      <c r="D394" s="314"/>
      <c r="E394" s="116" t="s">
        <v>333</v>
      </c>
      <c r="F394" s="337"/>
      <c r="G394" s="234" t="s">
        <v>967</v>
      </c>
      <c r="H394" s="233">
        <v>120</v>
      </c>
      <c r="I394" s="314"/>
      <c r="J394" s="283"/>
      <c r="K394" s="277"/>
      <c r="L394" s="366"/>
      <c r="R394" s="40"/>
    </row>
    <row r="395" spans="1:18" s="39" customFormat="1" x14ac:dyDescent="0.15">
      <c r="A395" s="111"/>
      <c r="B395" s="111"/>
      <c r="C395" s="111"/>
      <c r="D395" s="35"/>
      <c r="E395" s="35"/>
      <c r="F395" s="161"/>
      <c r="G395" s="36"/>
      <c r="H395" s="27"/>
      <c r="I395" s="26"/>
      <c r="J395" s="28"/>
      <c r="K395" s="30"/>
      <c r="L395" s="31"/>
      <c r="R395" s="40"/>
    </row>
    <row r="396" spans="1:18" s="55" customFormat="1" ht="15" customHeight="1" x14ac:dyDescent="0.15">
      <c r="A396" s="306" t="s">
        <v>888</v>
      </c>
      <c r="B396" s="306" t="s">
        <v>907</v>
      </c>
      <c r="C396" s="306" t="s">
        <v>906</v>
      </c>
      <c r="D396" s="263" t="s">
        <v>377</v>
      </c>
      <c r="E396" s="116" t="s">
        <v>313</v>
      </c>
      <c r="F396" s="284" t="s">
        <v>378</v>
      </c>
      <c r="G396" s="316" t="s">
        <v>351</v>
      </c>
      <c r="H396" s="417">
        <v>1</v>
      </c>
      <c r="I396" s="316" t="s">
        <v>379</v>
      </c>
      <c r="J396" s="384" t="s">
        <v>945</v>
      </c>
      <c r="K396" s="296">
        <v>0</v>
      </c>
      <c r="L396" s="427" t="s">
        <v>380</v>
      </c>
      <c r="R396" s="56"/>
    </row>
    <row r="397" spans="1:18" s="55" customFormat="1" x14ac:dyDescent="0.15">
      <c r="A397" s="309"/>
      <c r="B397" s="309"/>
      <c r="C397" s="309"/>
      <c r="D397" s="264"/>
      <c r="E397" s="116" t="s">
        <v>314</v>
      </c>
      <c r="F397" s="284"/>
      <c r="G397" s="316"/>
      <c r="H397" s="286"/>
      <c r="I397" s="316"/>
      <c r="J397" s="385"/>
      <c r="K397" s="296"/>
      <c r="L397" s="427"/>
      <c r="R397" s="56"/>
    </row>
    <row r="398" spans="1:18" s="55" customFormat="1" x14ac:dyDescent="0.15">
      <c r="A398" s="309"/>
      <c r="B398" s="309"/>
      <c r="C398" s="309"/>
      <c r="D398" s="264"/>
      <c r="E398" s="116" t="s">
        <v>315</v>
      </c>
      <c r="F398" s="284"/>
      <c r="G398" s="316"/>
      <c r="H398" s="286"/>
      <c r="I398" s="316"/>
      <c r="J398" s="385"/>
      <c r="K398" s="296"/>
      <c r="L398" s="427"/>
      <c r="R398" s="56"/>
    </row>
    <row r="399" spans="1:18" s="55" customFormat="1" ht="12" thickBot="1" x14ac:dyDescent="0.2">
      <c r="A399" s="309"/>
      <c r="B399" s="309"/>
      <c r="C399" s="309"/>
      <c r="D399" s="314"/>
      <c r="E399" s="116" t="s">
        <v>316</v>
      </c>
      <c r="F399" s="284"/>
      <c r="G399" s="316"/>
      <c r="H399" s="287"/>
      <c r="I399" s="316"/>
      <c r="J399" s="467"/>
      <c r="K399" s="296"/>
      <c r="L399" s="427"/>
      <c r="R399" s="56"/>
    </row>
    <row r="400" spans="1:18" s="55" customFormat="1" ht="22.5" x14ac:dyDescent="0.15">
      <c r="A400" s="309"/>
      <c r="B400" s="309"/>
      <c r="C400" s="309"/>
      <c r="D400" s="263" t="s">
        <v>908</v>
      </c>
      <c r="E400" s="187" t="s">
        <v>911</v>
      </c>
      <c r="F400" s="186" t="s">
        <v>388</v>
      </c>
      <c r="G400" s="263" t="s">
        <v>972</v>
      </c>
      <c r="H400" s="211">
        <v>30</v>
      </c>
      <c r="I400" s="98" t="s">
        <v>399</v>
      </c>
      <c r="J400" s="223" t="s">
        <v>939</v>
      </c>
      <c r="K400" s="112">
        <v>0</v>
      </c>
      <c r="L400" s="427" t="s">
        <v>387</v>
      </c>
      <c r="R400" s="56"/>
    </row>
    <row r="401" spans="1:18" s="55" customFormat="1" ht="22.5" x14ac:dyDescent="0.15">
      <c r="A401" s="309"/>
      <c r="B401" s="309"/>
      <c r="C401" s="309"/>
      <c r="D401" s="264"/>
      <c r="E401" s="187" t="s">
        <v>912</v>
      </c>
      <c r="F401" s="186" t="s">
        <v>389</v>
      </c>
      <c r="G401" s="264"/>
      <c r="H401" s="211">
        <v>15</v>
      </c>
      <c r="I401" s="98" t="s">
        <v>399</v>
      </c>
      <c r="J401" s="196" t="s">
        <v>940</v>
      </c>
      <c r="K401" s="112">
        <v>100000</v>
      </c>
      <c r="L401" s="427"/>
      <c r="R401" s="56"/>
    </row>
    <row r="402" spans="1:18" s="55" customFormat="1" ht="22.5" x14ac:dyDescent="0.15">
      <c r="A402" s="309"/>
      <c r="B402" s="309"/>
      <c r="C402" s="309"/>
      <c r="D402" s="264"/>
      <c r="E402" s="187" t="s">
        <v>913</v>
      </c>
      <c r="F402" s="186" t="s">
        <v>388</v>
      </c>
      <c r="G402" s="264"/>
      <c r="H402" s="211">
        <v>10</v>
      </c>
      <c r="I402" s="98" t="s">
        <v>400</v>
      </c>
      <c r="J402" s="196" t="s">
        <v>941</v>
      </c>
      <c r="K402" s="112">
        <v>0</v>
      </c>
      <c r="L402" s="427"/>
      <c r="R402" s="56"/>
    </row>
    <row r="403" spans="1:18" s="55" customFormat="1" ht="22.5" x14ac:dyDescent="0.15">
      <c r="A403" s="309"/>
      <c r="B403" s="309"/>
      <c r="C403" s="309"/>
      <c r="D403" s="264"/>
      <c r="E403" s="187" t="s">
        <v>914</v>
      </c>
      <c r="F403" s="186" t="s">
        <v>390</v>
      </c>
      <c r="G403" s="264"/>
      <c r="H403" s="156">
        <v>1</v>
      </c>
      <c r="I403" s="98" t="s">
        <v>399</v>
      </c>
      <c r="J403" s="198" t="s">
        <v>942</v>
      </c>
      <c r="K403" s="112">
        <v>10000</v>
      </c>
      <c r="L403" s="427"/>
      <c r="R403" s="56"/>
    </row>
    <row r="404" spans="1:18" s="55" customFormat="1" ht="33.75" x14ac:dyDescent="0.15">
      <c r="A404" s="309"/>
      <c r="B404" s="309"/>
      <c r="C404" s="309"/>
      <c r="D404" s="264"/>
      <c r="E404" s="187" t="s">
        <v>915</v>
      </c>
      <c r="F404" s="186" t="s">
        <v>391</v>
      </c>
      <c r="G404" s="264"/>
      <c r="H404" s="211">
        <v>5</v>
      </c>
      <c r="I404" s="98" t="s">
        <v>399</v>
      </c>
      <c r="J404" s="198" t="s">
        <v>943</v>
      </c>
      <c r="K404" s="112">
        <v>50000</v>
      </c>
      <c r="L404" s="427"/>
      <c r="R404" s="56"/>
    </row>
    <row r="405" spans="1:18" s="55" customFormat="1" ht="33.75" x14ac:dyDescent="0.15">
      <c r="A405" s="309"/>
      <c r="B405" s="309"/>
      <c r="C405" s="309"/>
      <c r="D405" s="314"/>
      <c r="E405" s="187" t="s">
        <v>916</v>
      </c>
      <c r="F405" s="93" t="s">
        <v>392</v>
      </c>
      <c r="G405" s="314"/>
      <c r="H405" s="211">
        <v>75</v>
      </c>
      <c r="I405" s="98" t="s">
        <v>399</v>
      </c>
      <c r="J405" s="198" t="s">
        <v>943</v>
      </c>
      <c r="K405" s="112">
        <v>75000</v>
      </c>
      <c r="L405" s="427"/>
      <c r="R405" s="56"/>
    </row>
    <row r="406" spans="1:18" s="55" customFormat="1" ht="22.5" x14ac:dyDescent="0.15">
      <c r="A406" s="309"/>
      <c r="B406" s="309"/>
      <c r="C406" s="309"/>
      <c r="D406" s="281" t="s">
        <v>909</v>
      </c>
      <c r="E406" s="187" t="s">
        <v>917</v>
      </c>
      <c r="F406" s="93" t="s">
        <v>393</v>
      </c>
      <c r="G406" s="235" t="s">
        <v>975</v>
      </c>
      <c r="H406" s="204">
        <v>1</v>
      </c>
      <c r="I406" s="98" t="s">
        <v>401</v>
      </c>
      <c r="J406" s="198" t="s">
        <v>940</v>
      </c>
      <c r="K406" s="112">
        <v>100000</v>
      </c>
      <c r="L406" s="427"/>
      <c r="R406" s="56"/>
    </row>
    <row r="407" spans="1:18" s="55" customFormat="1" ht="22.5" x14ac:dyDescent="0.15">
      <c r="A407" s="309"/>
      <c r="B407" s="309"/>
      <c r="C407" s="309"/>
      <c r="D407" s="282"/>
      <c r="E407" s="187" t="s">
        <v>918</v>
      </c>
      <c r="F407" s="93" t="s">
        <v>394</v>
      </c>
      <c r="G407" s="235" t="s">
        <v>973</v>
      </c>
      <c r="H407" s="228">
        <v>4</v>
      </c>
      <c r="I407" s="98" t="s">
        <v>401</v>
      </c>
      <c r="J407" s="80" t="s">
        <v>940</v>
      </c>
      <c r="K407" s="112">
        <v>55000</v>
      </c>
      <c r="L407" s="427"/>
      <c r="R407" s="56"/>
    </row>
    <row r="408" spans="1:18" s="55" customFormat="1" ht="22.5" x14ac:dyDescent="0.15">
      <c r="A408" s="309"/>
      <c r="B408" s="309"/>
      <c r="C408" s="309"/>
      <c r="D408" s="283"/>
      <c r="E408" s="187" t="s">
        <v>919</v>
      </c>
      <c r="F408" s="93" t="s">
        <v>395</v>
      </c>
      <c r="G408" s="235" t="s">
        <v>974</v>
      </c>
      <c r="H408" s="232">
        <v>150</v>
      </c>
      <c r="I408" s="98" t="s">
        <v>401</v>
      </c>
      <c r="J408" s="224" t="s">
        <v>940</v>
      </c>
      <c r="K408" s="112">
        <f>150*60</f>
        <v>9000</v>
      </c>
      <c r="L408" s="427"/>
      <c r="R408" s="56"/>
    </row>
    <row r="409" spans="1:18" s="55" customFormat="1" ht="33.75" x14ac:dyDescent="0.15">
      <c r="A409" s="309"/>
      <c r="B409" s="309"/>
      <c r="C409" s="309"/>
      <c r="D409" s="437" t="s">
        <v>910</v>
      </c>
      <c r="E409" s="203" t="s">
        <v>956</v>
      </c>
      <c r="F409" s="105" t="s">
        <v>396</v>
      </c>
      <c r="G409" s="98" t="s">
        <v>976</v>
      </c>
      <c r="H409" s="204">
        <v>1</v>
      </c>
      <c r="I409" s="98" t="s">
        <v>402</v>
      </c>
      <c r="J409" s="240" t="s">
        <v>948</v>
      </c>
      <c r="K409" s="112">
        <v>10000</v>
      </c>
      <c r="L409" s="427"/>
      <c r="R409" s="56"/>
    </row>
    <row r="410" spans="1:18" s="55" customFormat="1" ht="33.75" x14ac:dyDescent="0.15">
      <c r="A410" s="309"/>
      <c r="B410" s="309"/>
      <c r="C410" s="309"/>
      <c r="D410" s="266"/>
      <c r="E410" s="227" t="s">
        <v>963</v>
      </c>
      <c r="F410" s="105" t="s">
        <v>397</v>
      </c>
      <c r="G410" s="98" t="s">
        <v>977</v>
      </c>
      <c r="H410" s="228">
        <v>1</v>
      </c>
      <c r="I410" s="98" t="s">
        <v>402</v>
      </c>
      <c r="J410" s="225" t="s">
        <v>947</v>
      </c>
      <c r="K410" s="112">
        <f>250*60</f>
        <v>15000</v>
      </c>
      <c r="L410" s="427"/>
      <c r="R410" s="56"/>
    </row>
    <row r="411" spans="1:18" s="55" customFormat="1" ht="34.5" thickBot="1" x14ac:dyDescent="0.2">
      <c r="A411" s="309"/>
      <c r="B411" s="309"/>
      <c r="C411" s="309"/>
      <c r="D411" s="266"/>
      <c r="E411" s="227" t="s">
        <v>957</v>
      </c>
      <c r="F411" s="93" t="s">
        <v>398</v>
      </c>
      <c r="G411" s="98" t="s">
        <v>978</v>
      </c>
      <c r="H411" s="228">
        <v>4</v>
      </c>
      <c r="I411" s="98" t="s">
        <v>403</v>
      </c>
      <c r="J411" s="226" t="s">
        <v>940</v>
      </c>
      <c r="K411" s="112">
        <v>0</v>
      </c>
      <c r="L411" s="427"/>
      <c r="R411" s="56"/>
    </row>
    <row r="412" spans="1:18" s="55" customFormat="1" ht="33.75" x14ac:dyDescent="0.15">
      <c r="A412" s="309"/>
      <c r="B412" s="309"/>
      <c r="C412" s="309"/>
      <c r="D412" s="266"/>
      <c r="E412" s="227" t="s">
        <v>920</v>
      </c>
      <c r="F412" s="192" t="s">
        <v>388</v>
      </c>
      <c r="G412" s="190" t="s">
        <v>979</v>
      </c>
      <c r="H412" s="229">
        <v>3</v>
      </c>
      <c r="I412" s="101" t="s">
        <v>404</v>
      </c>
      <c r="J412" s="202" t="s">
        <v>946</v>
      </c>
      <c r="K412" s="112">
        <v>100000</v>
      </c>
      <c r="L412" s="427"/>
      <c r="R412" s="56"/>
    </row>
    <row r="413" spans="1:18" s="55" customFormat="1" ht="45" x14ac:dyDescent="0.15">
      <c r="A413" s="309"/>
      <c r="B413" s="309"/>
      <c r="C413" s="309"/>
      <c r="D413" s="266"/>
      <c r="E413" s="227" t="s">
        <v>958</v>
      </c>
      <c r="F413" s="192" t="s">
        <v>388</v>
      </c>
      <c r="G413" s="190" t="s">
        <v>980</v>
      </c>
      <c r="H413" s="230">
        <v>1</v>
      </c>
      <c r="I413" s="101" t="s">
        <v>405</v>
      </c>
      <c r="J413" s="225" t="s">
        <v>944</v>
      </c>
      <c r="K413" s="112">
        <v>0</v>
      </c>
      <c r="L413" s="427"/>
      <c r="R413" s="56"/>
    </row>
    <row r="414" spans="1:18" s="55" customFormat="1" x14ac:dyDescent="0.15">
      <c r="A414" s="309"/>
      <c r="B414" s="309"/>
      <c r="C414" s="309"/>
      <c r="D414" s="266"/>
      <c r="E414" s="227" t="s">
        <v>959</v>
      </c>
      <c r="F414" s="192" t="s">
        <v>182</v>
      </c>
      <c r="G414" s="190" t="s">
        <v>981</v>
      </c>
      <c r="H414" s="231">
        <v>1</v>
      </c>
      <c r="I414" s="190" t="s">
        <v>961</v>
      </c>
      <c r="J414" s="225"/>
      <c r="K414" s="201">
        <v>0</v>
      </c>
      <c r="L414" s="208"/>
      <c r="R414" s="56"/>
    </row>
    <row r="415" spans="1:18" s="55" customFormat="1" x14ac:dyDescent="0.15">
      <c r="A415" s="307"/>
      <c r="B415" s="307"/>
      <c r="C415" s="307"/>
      <c r="D415" s="397"/>
      <c r="E415" s="227" t="s">
        <v>960</v>
      </c>
      <c r="F415" s="192" t="s">
        <v>182</v>
      </c>
      <c r="G415" s="190" t="s">
        <v>962</v>
      </c>
      <c r="H415" s="231">
        <v>1</v>
      </c>
      <c r="I415" s="190" t="s">
        <v>962</v>
      </c>
      <c r="J415" s="225"/>
      <c r="K415" s="201">
        <v>0</v>
      </c>
      <c r="L415" s="208"/>
      <c r="R415" s="56"/>
    </row>
    <row r="416" spans="1:18" s="55" customFormat="1" x14ac:dyDescent="0.15">
      <c r="A416" s="111"/>
      <c r="B416" s="111"/>
      <c r="C416" s="111"/>
      <c r="D416" s="35"/>
      <c r="E416" s="35"/>
      <c r="F416" s="161"/>
      <c r="G416" s="36"/>
      <c r="H416" s="27"/>
      <c r="I416" s="26"/>
      <c r="J416" s="28"/>
      <c r="K416" s="30"/>
      <c r="L416" s="31"/>
      <c r="R416" s="56"/>
    </row>
    <row r="417" spans="1:18" s="55" customFormat="1" ht="33.75" customHeight="1" x14ac:dyDescent="0.15">
      <c r="A417" s="309"/>
      <c r="B417" s="309"/>
      <c r="C417" s="309"/>
      <c r="D417" s="299" t="s">
        <v>366</v>
      </c>
      <c r="E417" s="195" t="s">
        <v>367</v>
      </c>
      <c r="F417" s="387" t="s">
        <v>180</v>
      </c>
      <c r="G417" s="334" t="s">
        <v>955</v>
      </c>
      <c r="H417" s="469">
        <v>1</v>
      </c>
      <c r="I417" s="304" t="s">
        <v>256</v>
      </c>
      <c r="J417" s="241" t="s">
        <v>953</v>
      </c>
      <c r="K417" s="473">
        <v>0</v>
      </c>
      <c r="L417" s="365" t="s">
        <v>856</v>
      </c>
      <c r="R417" s="56"/>
    </row>
    <row r="418" spans="1:18" s="55" customFormat="1" ht="22.5" customHeight="1" x14ac:dyDescent="0.15">
      <c r="A418" s="309"/>
      <c r="B418" s="309"/>
      <c r="C418" s="309"/>
      <c r="D418" s="334"/>
      <c r="E418" s="195" t="s">
        <v>368</v>
      </c>
      <c r="F418" s="387"/>
      <c r="G418" s="334"/>
      <c r="H418" s="332"/>
      <c r="I418" s="472"/>
      <c r="J418" s="476" t="s">
        <v>954</v>
      </c>
      <c r="K418" s="474"/>
      <c r="L418" s="365"/>
      <c r="R418" s="56"/>
    </row>
    <row r="419" spans="1:18" s="55" customFormat="1" ht="22.5" x14ac:dyDescent="0.15">
      <c r="A419" s="309"/>
      <c r="B419" s="309"/>
      <c r="C419" s="309"/>
      <c r="D419" s="334"/>
      <c r="E419" s="195" t="s">
        <v>369</v>
      </c>
      <c r="F419" s="387"/>
      <c r="G419" s="334"/>
      <c r="H419" s="332"/>
      <c r="I419" s="472"/>
      <c r="J419" s="477"/>
      <c r="K419" s="474"/>
      <c r="L419" s="365"/>
      <c r="R419" s="56"/>
    </row>
    <row r="420" spans="1:18" s="55" customFormat="1" ht="22.5" x14ac:dyDescent="0.15">
      <c r="A420" s="307"/>
      <c r="B420" s="307"/>
      <c r="C420" s="307"/>
      <c r="D420" s="334"/>
      <c r="E420" s="195" t="s">
        <v>370</v>
      </c>
      <c r="F420" s="387"/>
      <c r="G420" s="334"/>
      <c r="H420" s="333"/>
      <c r="I420" s="305"/>
      <c r="J420" s="478"/>
      <c r="K420" s="475"/>
      <c r="L420" s="365"/>
      <c r="R420" s="56"/>
    </row>
    <row r="421" spans="1:18" s="39" customFormat="1" ht="22.5" customHeight="1" x14ac:dyDescent="0.15">
      <c r="A421" s="445" t="s">
        <v>922</v>
      </c>
      <c r="B421" s="398" t="s">
        <v>923</v>
      </c>
      <c r="C421" s="398" t="s">
        <v>924</v>
      </c>
      <c r="D421" s="316" t="s">
        <v>173</v>
      </c>
      <c r="E421" s="116" t="s">
        <v>246</v>
      </c>
      <c r="F421" s="417" t="s">
        <v>180</v>
      </c>
      <c r="G421" s="263" t="s">
        <v>251</v>
      </c>
      <c r="H421" s="284">
        <v>8</v>
      </c>
      <c r="I421" s="470" t="s">
        <v>252</v>
      </c>
      <c r="J421" s="278" t="s">
        <v>983</v>
      </c>
      <c r="K421" s="275">
        <v>400000</v>
      </c>
      <c r="L421" s="365"/>
      <c r="R421" s="40"/>
    </row>
    <row r="422" spans="1:18" s="39" customFormat="1" x14ac:dyDescent="0.15">
      <c r="A422" s="468"/>
      <c r="B422" s="398"/>
      <c r="C422" s="398"/>
      <c r="D422" s="316"/>
      <c r="E422" s="116" t="s">
        <v>247</v>
      </c>
      <c r="F422" s="286"/>
      <c r="G422" s="264"/>
      <c r="H422" s="284"/>
      <c r="I422" s="471"/>
      <c r="J422" s="278"/>
      <c r="K422" s="276"/>
      <c r="L422" s="365"/>
      <c r="R422" s="40"/>
    </row>
    <row r="423" spans="1:18" s="39" customFormat="1" ht="56.25" customHeight="1" x14ac:dyDescent="0.15">
      <c r="A423" s="468"/>
      <c r="B423" s="398"/>
      <c r="C423" s="398"/>
      <c r="D423" s="316"/>
      <c r="E423" s="116" t="s">
        <v>248</v>
      </c>
      <c r="F423" s="286"/>
      <c r="G423" s="264"/>
      <c r="H423" s="285">
        <v>1</v>
      </c>
      <c r="I423" s="286"/>
      <c r="J423" s="278" t="s">
        <v>950</v>
      </c>
      <c r="K423" s="276"/>
      <c r="L423" s="365"/>
      <c r="R423" s="40"/>
    </row>
    <row r="424" spans="1:18" s="39" customFormat="1" x14ac:dyDescent="0.15">
      <c r="A424" s="468"/>
      <c r="B424" s="398"/>
      <c r="C424" s="398"/>
      <c r="D424" s="316"/>
      <c r="E424" s="116" t="s">
        <v>249</v>
      </c>
      <c r="F424" s="286"/>
      <c r="G424" s="264"/>
      <c r="H424" s="286"/>
      <c r="I424" s="286"/>
      <c r="J424" s="278"/>
      <c r="K424" s="276"/>
      <c r="L424" s="365"/>
      <c r="R424" s="40"/>
    </row>
    <row r="425" spans="1:18" s="39" customFormat="1" ht="48.75" customHeight="1" x14ac:dyDescent="0.15">
      <c r="A425" s="468"/>
      <c r="B425" s="398"/>
      <c r="C425" s="398"/>
      <c r="D425" s="316"/>
      <c r="E425" s="116" t="s">
        <v>250</v>
      </c>
      <c r="F425" s="287"/>
      <c r="G425" s="314"/>
      <c r="H425" s="287"/>
      <c r="I425" s="287"/>
      <c r="J425" s="205" t="s">
        <v>949</v>
      </c>
      <c r="K425" s="277"/>
      <c r="L425" s="365"/>
      <c r="R425" s="40"/>
    </row>
    <row r="426" spans="1:18" s="39" customFormat="1" ht="40.5" customHeight="1" x14ac:dyDescent="0.15">
      <c r="A426" s="468"/>
      <c r="B426" s="398"/>
      <c r="C426" s="398"/>
      <c r="D426" s="263" t="s">
        <v>921</v>
      </c>
      <c r="E426" s="116" t="s">
        <v>253</v>
      </c>
      <c r="F426" s="261" t="s">
        <v>180</v>
      </c>
      <c r="G426" s="437" t="s">
        <v>212</v>
      </c>
      <c r="H426" s="417">
        <v>5</v>
      </c>
      <c r="I426" s="417" t="s">
        <v>252</v>
      </c>
      <c r="J426" s="279" t="s">
        <v>951</v>
      </c>
      <c r="K426" s="275">
        <v>1250000</v>
      </c>
      <c r="L426" s="365"/>
      <c r="R426" s="40"/>
    </row>
    <row r="427" spans="1:18" s="39" customFormat="1" ht="45" x14ac:dyDescent="0.15">
      <c r="A427" s="468"/>
      <c r="B427" s="398"/>
      <c r="C427" s="398"/>
      <c r="D427" s="264"/>
      <c r="E427" s="116" t="s">
        <v>254</v>
      </c>
      <c r="F427" s="262"/>
      <c r="G427" s="266"/>
      <c r="H427" s="286"/>
      <c r="I427" s="286"/>
      <c r="J427" s="260"/>
      <c r="K427" s="276"/>
      <c r="L427" s="365"/>
      <c r="R427" s="40"/>
    </row>
    <row r="428" spans="1:18" s="39" customFormat="1" x14ac:dyDescent="0.15">
      <c r="A428" s="468"/>
      <c r="B428" s="398"/>
      <c r="C428" s="398"/>
      <c r="D428" s="314"/>
      <c r="E428" s="116" t="s">
        <v>255</v>
      </c>
      <c r="F428" s="288"/>
      <c r="G428" s="397"/>
      <c r="H428" s="287"/>
      <c r="I428" s="287"/>
      <c r="J428" s="280"/>
      <c r="K428" s="277"/>
      <c r="L428" s="365"/>
      <c r="R428" s="40"/>
    </row>
    <row r="429" spans="1:18" s="39" customFormat="1" ht="45" customHeight="1" x14ac:dyDescent="0.15">
      <c r="A429" s="468"/>
      <c r="B429" s="398"/>
      <c r="C429" s="398"/>
      <c r="D429" s="316" t="s">
        <v>174</v>
      </c>
      <c r="E429" s="116" t="s">
        <v>257</v>
      </c>
      <c r="F429" s="261" t="s">
        <v>180</v>
      </c>
      <c r="G429" s="263" t="s">
        <v>982</v>
      </c>
      <c r="H429" s="417">
        <v>5</v>
      </c>
      <c r="I429" s="417" t="s">
        <v>252</v>
      </c>
      <c r="J429" s="281" t="s">
        <v>952</v>
      </c>
      <c r="K429" s="275">
        <v>0</v>
      </c>
      <c r="L429" s="365"/>
      <c r="R429" s="40"/>
    </row>
    <row r="430" spans="1:18" s="39" customFormat="1" x14ac:dyDescent="0.15">
      <c r="A430" s="468"/>
      <c r="B430" s="398"/>
      <c r="C430" s="398"/>
      <c r="D430" s="316"/>
      <c r="E430" s="116" t="s">
        <v>258</v>
      </c>
      <c r="F430" s="262"/>
      <c r="G430" s="264"/>
      <c r="H430" s="286"/>
      <c r="I430" s="286"/>
      <c r="J430" s="282"/>
      <c r="K430" s="276"/>
      <c r="L430" s="365"/>
      <c r="R430" s="40"/>
    </row>
    <row r="431" spans="1:18" s="39" customFormat="1" x14ac:dyDescent="0.15">
      <c r="A431" s="468"/>
      <c r="B431" s="398"/>
      <c r="C431" s="398"/>
      <c r="D431" s="316"/>
      <c r="E431" s="116" t="s">
        <v>259</v>
      </c>
      <c r="F431" s="262"/>
      <c r="G431" s="264"/>
      <c r="H431" s="286"/>
      <c r="I431" s="286"/>
      <c r="J431" s="282"/>
      <c r="K431" s="276"/>
      <c r="L431" s="365"/>
      <c r="R431" s="40"/>
    </row>
    <row r="432" spans="1:18" s="39" customFormat="1" ht="22.5" x14ac:dyDescent="0.15">
      <c r="A432" s="446"/>
      <c r="B432" s="398"/>
      <c r="C432" s="398"/>
      <c r="D432" s="316"/>
      <c r="E432" s="116" t="s">
        <v>371</v>
      </c>
      <c r="F432" s="288"/>
      <c r="G432" s="314"/>
      <c r="H432" s="287"/>
      <c r="I432" s="287"/>
      <c r="J432" s="283"/>
      <c r="K432" s="277"/>
      <c r="L432" s="366"/>
      <c r="R432" s="40"/>
    </row>
    <row r="433" spans="1:18" s="55" customFormat="1" x14ac:dyDescent="0.15">
      <c r="A433" s="42"/>
      <c r="B433" s="42"/>
      <c r="C433" s="42"/>
      <c r="D433" s="42"/>
      <c r="E433" s="42"/>
      <c r="F433" s="162"/>
      <c r="G433" s="44"/>
      <c r="H433" s="21"/>
      <c r="I433" s="43"/>
      <c r="J433" s="242"/>
      <c r="K433" s="46"/>
      <c r="L433" s="47"/>
      <c r="R433" s="56"/>
    </row>
    <row r="434" spans="1:18" s="55" customFormat="1" x14ac:dyDescent="0.15">
      <c r="A434" s="42"/>
      <c r="B434" s="42"/>
      <c r="C434" s="42"/>
      <c r="D434" s="246"/>
      <c r="E434" s="246"/>
      <c r="F434" s="212"/>
      <c r="G434" s="213"/>
      <c r="H434" s="213"/>
      <c r="I434" s="214"/>
      <c r="J434" s="243"/>
      <c r="K434" s="175"/>
      <c r="L434" s="47"/>
      <c r="R434" s="56"/>
    </row>
    <row r="435" spans="1:18" s="39" customFormat="1" x14ac:dyDescent="0.15">
      <c r="A435" s="57"/>
      <c r="B435" s="57"/>
      <c r="C435" s="57"/>
      <c r="D435" s="57"/>
      <c r="E435" s="57"/>
      <c r="F435" s="215"/>
      <c r="G435" s="216"/>
      <c r="H435" s="216"/>
      <c r="I435" s="217"/>
      <c r="J435" s="177"/>
      <c r="K435" s="176"/>
      <c r="L435" s="58"/>
      <c r="R435" s="40"/>
    </row>
    <row r="436" spans="1:18" x14ac:dyDescent="0.15">
      <c r="F436" s="212"/>
      <c r="G436" s="213"/>
      <c r="H436" s="213"/>
      <c r="I436" s="214"/>
      <c r="J436" s="244"/>
      <c r="K436" s="175"/>
    </row>
    <row r="437" spans="1:18" x14ac:dyDescent="0.15">
      <c r="F437" s="212"/>
      <c r="G437" s="213"/>
      <c r="H437" s="213"/>
      <c r="I437" s="214"/>
      <c r="J437" s="171"/>
      <c r="K437" s="434"/>
    </row>
    <row r="438" spans="1:18" x14ac:dyDescent="0.15">
      <c r="F438" s="212"/>
      <c r="G438" s="213"/>
      <c r="H438" s="213"/>
      <c r="I438" s="214"/>
      <c r="J438" s="171"/>
      <c r="K438" s="434"/>
    </row>
    <row r="439" spans="1:18" x14ac:dyDescent="0.15">
      <c r="F439" s="212"/>
      <c r="G439" s="213"/>
      <c r="H439" s="213"/>
      <c r="I439" s="214"/>
      <c r="J439" s="171"/>
      <c r="K439" s="434"/>
    </row>
    <row r="440" spans="1:18" x14ac:dyDescent="0.15">
      <c r="F440" s="212"/>
      <c r="G440" s="213"/>
      <c r="H440" s="213"/>
      <c r="I440" s="214"/>
      <c r="J440" s="171"/>
      <c r="K440" s="435"/>
    </row>
    <row r="441" spans="1:18" x14ac:dyDescent="0.15">
      <c r="F441" s="212"/>
      <c r="G441" s="213"/>
      <c r="H441" s="213"/>
      <c r="I441" s="214"/>
      <c r="J441" s="171"/>
      <c r="K441" s="435"/>
    </row>
    <row r="442" spans="1:18" x14ac:dyDescent="0.15">
      <c r="F442" s="418"/>
      <c r="G442" s="422"/>
      <c r="H442" s="423"/>
      <c r="I442" s="134"/>
      <c r="J442" s="171"/>
      <c r="K442" s="435"/>
    </row>
    <row r="443" spans="1:18" x14ac:dyDescent="0.15">
      <c r="F443" s="418"/>
      <c r="G443" s="422"/>
      <c r="H443" s="423"/>
      <c r="I443" s="134"/>
      <c r="J443" s="171"/>
      <c r="K443" s="435"/>
    </row>
    <row r="444" spans="1:18" x14ac:dyDescent="0.15">
      <c r="F444" s="418"/>
      <c r="G444" s="422"/>
      <c r="H444" s="423"/>
      <c r="I444" s="134"/>
      <c r="J444" s="171"/>
      <c r="K444" s="435"/>
    </row>
    <row r="445" spans="1:18" x14ac:dyDescent="0.15">
      <c r="F445" s="418"/>
      <c r="G445" s="422"/>
      <c r="H445" s="423"/>
      <c r="I445" s="134"/>
      <c r="J445" s="171"/>
      <c r="K445" s="435"/>
    </row>
    <row r="446" spans="1:18" x14ac:dyDescent="0.15">
      <c r="F446" s="418"/>
      <c r="G446" s="422"/>
      <c r="H446" s="423"/>
      <c r="I446" s="419"/>
      <c r="J446" s="171"/>
      <c r="K446" s="435"/>
    </row>
    <row r="447" spans="1:18" x14ac:dyDescent="0.15">
      <c r="F447" s="418"/>
      <c r="G447" s="422"/>
      <c r="H447" s="423"/>
      <c r="I447" s="419"/>
      <c r="J447" s="171"/>
      <c r="K447" s="435"/>
    </row>
    <row r="448" spans="1:18" x14ac:dyDescent="0.15">
      <c r="F448" s="418"/>
      <c r="G448" s="422"/>
      <c r="H448" s="423"/>
      <c r="I448" s="419"/>
      <c r="J448" s="171"/>
      <c r="K448" s="435"/>
    </row>
    <row r="449" spans="1:18" x14ac:dyDescent="0.15">
      <c r="F449" s="418"/>
      <c r="G449" s="422"/>
      <c r="H449" s="423"/>
      <c r="I449" s="419"/>
      <c r="J449" s="171"/>
      <c r="K449" s="45"/>
    </row>
    <row r="450" spans="1:18" x14ac:dyDescent="0.15">
      <c r="F450" s="418"/>
      <c r="G450" s="422"/>
      <c r="H450" s="423"/>
      <c r="I450" s="419"/>
      <c r="J450" s="171"/>
      <c r="K450" s="45"/>
    </row>
    <row r="451" spans="1:18" x14ac:dyDescent="0.15">
      <c r="F451" s="21"/>
      <c r="G451" s="20"/>
      <c r="H451" s="172"/>
      <c r="I451" s="134"/>
      <c r="J451" s="171"/>
      <c r="K451" s="45"/>
    </row>
    <row r="452" spans="1:18" x14ac:dyDescent="0.15">
      <c r="F452" s="418"/>
      <c r="G452" s="422"/>
      <c r="H452" s="420"/>
      <c r="I452" s="419"/>
      <c r="J452" s="171"/>
      <c r="K452" s="45"/>
    </row>
    <row r="453" spans="1:18" x14ac:dyDescent="0.15">
      <c r="F453" s="418"/>
      <c r="G453" s="422"/>
      <c r="H453" s="420"/>
      <c r="I453" s="419"/>
      <c r="J453" s="171"/>
      <c r="K453" s="45"/>
    </row>
    <row r="454" spans="1:18" x14ac:dyDescent="0.15">
      <c r="F454" s="418"/>
      <c r="G454" s="422"/>
      <c r="H454" s="420"/>
      <c r="I454" s="419"/>
      <c r="J454" s="171"/>
      <c r="K454" s="45"/>
    </row>
    <row r="455" spans="1:18" x14ac:dyDescent="0.15">
      <c r="F455" s="418"/>
      <c r="G455" s="422"/>
      <c r="H455" s="420"/>
      <c r="I455" s="419"/>
      <c r="J455" s="171"/>
      <c r="K455" s="45"/>
    </row>
    <row r="456" spans="1:18" x14ac:dyDescent="0.15">
      <c r="F456" s="418"/>
      <c r="G456" s="422"/>
      <c r="H456" s="420"/>
      <c r="I456" s="419"/>
      <c r="J456" s="171"/>
      <c r="K456" s="45"/>
    </row>
    <row r="457" spans="1:18" s="180" customFormat="1" x14ac:dyDescent="0.15">
      <c r="A457" s="178"/>
      <c r="B457" s="178"/>
      <c r="C457" s="178"/>
      <c r="D457" s="178"/>
      <c r="E457" s="178"/>
      <c r="F457" s="418"/>
      <c r="G457" s="422"/>
      <c r="H457" s="420"/>
      <c r="I457" s="419"/>
      <c r="J457" s="245"/>
      <c r="K457" s="45"/>
      <c r="L457" s="179"/>
      <c r="R457" s="181"/>
    </row>
    <row r="458" spans="1:18" x14ac:dyDescent="0.15">
      <c r="F458" s="418"/>
      <c r="G458" s="422"/>
      <c r="H458" s="420"/>
      <c r="I458" s="419"/>
      <c r="J458" s="422"/>
      <c r="K458" s="421"/>
    </row>
    <row r="459" spans="1:18" x14ac:dyDescent="0.15">
      <c r="F459" s="418"/>
      <c r="G459" s="422"/>
      <c r="H459" s="420"/>
      <c r="I459" s="419"/>
      <c r="J459" s="422"/>
      <c r="K459" s="421"/>
    </row>
    <row r="460" spans="1:18" x14ac:dyDescent="0.15">
      <c r="F460" s="418"/>
      <c r="G460" s="422"/>
      <c r="H460" s="420"/>
      <c r="I460" s="419"/>
      <c r="J460" s="422"/>
      <c r="K460" s="421"/>
    </row>
    <row r="461" spans="1:18" x14ac:dyDescent="0.15">
      <c r="F461" s="418"/>
      <c r="G461" s="422"/>
      <c r="H461" s="420"/>
      <c r="I461" s="419"/>
      <c r="J461" s="422"/>
      <c r="K461" s="421"/>
    </row>
    <row r="462" spans="1:18" x14ac:dyDescent="0.15">
      <c r="F462" s="418"/>
      <c r="G462" s="422"/>
      <c r="H462" s="420"/>
      <c r="I462" s="419"/>
      <c r="J462" s="425"/>
      <c r="K462" s="421"/>
    </row>
    <row r="463" spans="1:18" x14ac:dyDescent="0.15">
      <c r="F463" s="418"/>
      <c r="G463" s="422"/>
      <c r="H463" s="420"/>
      <c r="I463" s="419"/>
      <c r="J463" s="426"/>
      <c r="K463" s="421"/>
    </row>
    <row r="464" spans="1:18" x14ac:dyDescent="0.15">
      <c r="F464" s="21"/>
      <c r="G464" s="19"/>
      <c r="H464" s="23"/>
      <c r="I464" s="134"/>
      <c r="J464" s="426"/>
      <c r="K464" s="421"/>
    </row>
    <row r="465" spans="6:11" x14ac:dyDescent="0.15">
      <c r="F465" s="21"/>
      <c r="G465" s="19"/>
      <c r="H465" s="23"/>
      <c r="I465" s="134"/>
      <c r="J465" s="422"/>
      <c r="K465" s="421"/>
    </row>
    <row r="466" spans="6:11" x14ac:dyDescent="0.15">
      <c r="F466" s="436"/>
      <c r="G466" s="425"/>
      <c r="H466" s="423"/>
      <c r="I466" s="419"/>
      <c r="J466" s="422"/>
      <c r="K466" s="421"/>
    </row>
    <row r="467" spans="6:11" x14ac:dyDescent="0.15">
      <c r="F467" s="436"/>
      <c r="G467" s="425"/>
      <c r="H467" s="423"/>
      <c r="I467" s="419"/>
      <c r="J467" s="422"/>
      <c r="K467" s="421"/>
    </row>
    <row r="468" spans="6:11" x14ac:dyDescent="0.15">
      <c r="F468" s="418"/>
      <c r="G468" s="422"/>
      <c r="H468" s="423"/>
      <c r="I468" s="419"/>
      <c r="J468" s="206"/>
      <c r="K468" s="22"/>
    </row>
    <row r="469" spans="6:11" x14ac:dyDescent="0.15">
      <c r="F469" s="418"/>
      <c r="G469" s="422"/>
      <c r="H469" s="423"/>
      <c r="I469" s="419"/>
      <c r="J469" s="206"/>
      <c r="K469" s="22"/>
    </row>
    <row r="470" spans="6:11" x14ac:dyDescent="0.15">
      <c r="F470" s="418"/>
      <c r="G470" s="422"/>
      <c r="H470" s="423"/>
      <c r="I470" s="419"/>
      <c r="J470" s="173"/>
      <c r="K470" s="174"/>
    </row>
    <row r="471" spans="6:11" x14ac:dyDescent="0.15">
      <c r="F471" s="418"/>
      <c r="G471" s="422"/>
      <c r="H471" s="423"/>
      <c r="I471" s="419"/>
      <c r="J471" s="424"/>
      <c r="K471" s="421"/>
    </row>
    <row r="472" spans="6:11" x14ac:dyDescent="0.15">
      <c r="F472" s="418"/>
      <c r="G472" s="422"/>
      <c r="H472" s="423"/>
      <c r="I472" s="419"/>
      <c r="J472" s="424"/>
      <c r="K472" s="421"/>
    </row>
    <row r="473" spans="6:11" x14ac:dyDescent="0.15">
      <c r="F473" s="418"/>
      <c r="G473" s="422"/>
      <c r="H473" s="420"/>
      <c r="I473" s="419"/>
      <c r="J473" s="424"/>
      <c r="K473" s="421"/>
    </row>
    <row r="474" spans="6:11" x14ac:dyDescent="0.15">
      <c r="F474" s="418"/>
      <c r="G474" s="422"/>
      <c r="H474" s="420"/>
      <c r="I474" s="419"/>
      <c r="J474" s="424"/>
      <c r="K474" s="421"/>
    </row>
    <row r="475" spans="6:11" x14ac:dyDescent="0.15">
      <c r="F475" s="418"/>
      <c r="G475" s="422"/>
      <c r="H475" s="420"/>
      <c r="I475" s="419"/>
      <c r="J475" s="424"/>
      <c r="K475" s="421"/>
    </row>
    <row r="476" spans="6:11" x14ac:dyDescent="0.15">
      <c r="F476" s="418"/>
      <c r="G476" s="422"/>
      <c r="H476" s="420"/>
      <c r="I476" s="419"/>
      <c r="J476" s="424"/>
      <c r="K476" s="421"/>
    </row>
    <row r="477" spans="6:11" x14ac:dyDescent="0.15">
      <c r="F477" s="418"/>
      <c r="G477" s="422"/>
      <c r="H477" s="420"/>
      <c r="I477" s="419"/>
      <c r="J477" s="424"/>
      <c r="K477" s="421"/>
    </row>
    <row r="478" spans="6:11" x14ac:dyDescent="0.15">
      <c r="F478" s="418"/>
      <c r="G478" s="422"/>
      <c r="H478" s="420"/>
      <c r="I478" s="419"/>
      <c r="J478" s="424"/>
      <c r="K478" s="421"/>
    </row>
    <row r="479" spans="6:11" x14ac:dyDescent="0.15">
      <c r="F479" s="418"/>
      <c r="G479" s="422"/>
      <c r="H479" s="420"/>
      <c r="I479" s="419"/>
      <c r="J479" s="207"/>
      <c r="K479" s="22"/>
    </row>
  </sheetData>
  <mergeCells count="754">
    <mergeCell ref="K377:K378"/>
    <mergeCell ref="K205:K208"/>
    <mergeCell ref="K209:K211"/>
    <mergeCell ref="K212:K215"/>
    <mergeCell ref="K216:K218"/>
    <mergeCell ref="K219:K221"/>
    <mergeCell ref="K222:K224"/>
    <mergeCell ref="K339:K341"/>
    <mergeCell ref="K342:K345"/>
    <mergeCell ref="K346:K349"/>
    <mergeCell ref="K313:K314"/>
    <mergeCell ref="K323:K325"/>
    <mergeCell ref="K326:K328"/>
    <mergeCell ref="K320:K322"/>
    <mergeCell ref="K315:K316"/>
    <mergeCell ref="K317:K319"/>
    <mergeCell ref="L417:L432"/>
    <mergeCell ref="F429:F432"/>
    <mergeCell ref="G429:G432"/>
    <mergeCell ref="H429:H432"/>
    <mergeCell ref="I429:I432"/>
    <mergeCell ref="F417:F420"/>
    <mergeCell ref="G417:G420"/>
    <mergeCell ref="F421:F425"/>
    <mergeCell ref="H417:H420"/>
    <mergeCell ref="F426:F428"/>
    <mergeCell ref="G426:G428"/>
    <mergeCell ref="H426:H428"/>
    <mergeCell ref="I426:I428"/>
    <mergeCell ref="I421:I425"/>
    <mergeCell ref="I417:I420"/>
    <mergeCell ref="K426:K428"/>
    <mergeCell ref="K429:K432"/>
    <mergeCell ref="K421:K425"/>
    <mergeCell ref="K417:K420"/>
    <mergeCell ref="J418:J420"/>
    <mergeCell ref="D421:D425"/>
    <mergeCell ref="G421:G425"/>
    <mergeCell ref="C393:C394"/>
    <mergeCell ref="D417:D420"/>
    <mergeCell ref="B417:B420"/>
    <mergeCell ref="A417:A420"/>
    <mergeCell ref="C417:C420"/>
    <mergeCell ref="C421:C432"/>
    <mergeCell ref="B421:B432"/>
    <mergeCell ref="A421:A432"/>
    <mergeCell ref="D426:D428"/>
    <mergeCell ref="D429:D432"/>
    <mergeCell ref="B393:B394"/>
    <mergeCell ref="A393:A394"/>
    <mergeCell ref="C382:C391"/>
    <mergeCell ref="B382:B391"/>
    <mergeCell ref="A382:A392"/>
    <mergeCell ref="J377:J378"/>
    <mergeCell ref="J396:J399"/>
    <mergeCell ref="H396:H399"/>
    <mergeCell ref="D409:D415"/>
    <mergeCell ref="C396:C415"/>
    <mergeCell ref="B396:B415"/>
    <mergeCell ref="A396:A415"/>
    <mergeCell ref="G400:G405"/>
    <mergeCell ref="D396:D399"/>
    <mergeCell ref="D406:D408"/>
    <mergeCell ref="D400:D405"/>
    <mergeCell ref="F396:F399"/>
    <mergeCell ref="G379:G380"/>
    <mergeCell ref="I379:I380"/>
    <mergeCell ref="J379:J380"/>
    <mergeCell ref="A377:A378"/>
    <mergeCell ref="F377:F378"/>
    <mergeCell ref="G377:G378"/>
    <mergeCell ref="H377:H378"/>
    <mergeCell ref="I377:I378"/>
    <mergeCell ref="L226:L241"/>
    <mergeCell ref="K226:K228"/>
    <mergeCell ref="K229:K231"/>
    <mergeCell ref="A226:A239"/>
    <mergeCell ref="A240:A241"/>
    <mergeCell ref="F232:F234"/>
    <mergeCell ref="G232:G234"/>
    <mergeCell ref="D358:D362"/>
    <mergeCell ref="D354:D357"/>
    <mergeCell ref="C226:C239"/>
    <mergeCell ref="B226:B239"/>
    <mergeCell ref="B240:B241"/>
    <mergeCell ref="C240:C241"/>
    <mergeCell ref="D235:D239"/>
    <mergeCell ref="F235:F239"/>
    <mergeCell ref="G235:G239"/>
    <mergeCell ref="K247:K250"/>
    <mergeCell ref="K251:K252"/>
    <mergeCell ref="K286:K292"/>
    <mergeCell ref="D209:D211"/>
    <mergeCell ref="F209:F211"/>
    <mergeCell ref="D194:D196"/>
    <mergeCell ref="D240:D241"/>
    <mergeCell ref="F240:F241"/>
    <mergeCell ref="G240:G241"/>
    <mergeCell ref="D226:D228"/>
    <mergeCell ref="F226:F228"/>
    <mergeCell ref="G226:G228"/>
    <mergeCell ref="D229:D231"/>
    <mergeCell ref="F229:F231"/>
    <mergeCell ref="G229:G231"/>
    <mergeCell ref="D232:D234"/>
    <mergeCell ref="I216:I218"/>
    <mergeCell ref="L194:L224"/>
    <mergeCell ref="K194:K196"/>
    <mergeCell ref="D219:D221"/>
    <mergeCell ref="F219:F221"/>
    <mergeCell ref="A194:A224"/>
    <mergeCell ref="B194:B224"/>
    <mergeCell ref="G205:G208"/>
    <mergeCell ref="G209:G211"/>
    <mergeCell ref="G212:G215"/>
    <mergeCell ref="G216:G218"/>
    <mergeCell ref="G219:G221"/>
    <mergeCell ref="G222:G224"/>
    <mergeCell ref="G201:G204"/>
    <mergeCell ref="G194:G196"/>
    <mergeCell ref="G197:G200"/>
    <mergeCell ref="D222:D224"/>
    <mergeCell ref="F222:F224"/>
    <mergeCell ref="F197:F200"/>
    <mergeCell ref="F194:F196"/>
    <mergeCell ref="C194:C224"/>
    <mergeCell ref="D212:D215"/>
    <mergeCell ref="D205:D208"/>
    <mergeCell ref="F205:F208"/>
    <mergeCell ref="L177:L192"/>
    <mergeCell ref="F189:F192"/>
    <mergeCell ref="G177:G182"/>
    <mergeCell ref="G183:G188"/>
    <mergeCell ref="G189:G192"/>
    <mergeCell ref="H189:H192"/>
    <mergeCell ref="I177:I182"/>
    <mergeCell ref="I183:I188"/>
    <mergeCell ref="I189:I192"/>
    <mergeCell ref="K177:K182"/>
    <mergeCell ref="K183:K188"/>
    <mergeCell ref="K189:K192"/>
    <mergeCell ref="D21:D26"/>
    <mergeCell ref="G21:G26"/>
    <mergeCell ref="G12:G14"/>
    <mergeCell ref="A177:A192"/>
    <mergeCell ref="B177:B192"/>
    <mergeCell ref="C177:C192"/>
    <mergeCell ref="D177:D182"/>
    <mergeCell ref="D183:D188"/>
    <mergeCell ref="D31:D36"/>
    <mergeCell ref="F51:F58"/>
    <mergeCell ref="G40:G45"/>
    <mergeCell ref="F21:F26"/>
    <mergeCell ref="F15:F20"/>
    <mergeCell ref="F12:F14"/>
    <mergeCell ref="D40:D45"/>
    <mergeCell ref="A90:A104"/>
    <mergeCell ref="A105:A146"/>
    <mergeCell ref="D135:D139"/>
    <mergeCell ref="D90:D94"/>
    <mergeCell ref="C90:C104"/>
    <mergeCell ref="H12:H14"/>
    <mergeCell ref="H15:H20"/>
    <mergeCell ref="H21:H26"/>
    <mergeCell ref="H27:H30"/>
    <mergeCell ref="F446:F450"/>
    <mergeCell ref="H31:H36"/>
    <mergeCell ref="H37:H39"/>
    <mergeCell ref="G51:G58"/>
    <mergeCell ref="G354:G357"/>
    <mergeCell ref="F37:F39"/>
    <mergeCell ref="F212:F215"/>
    <mergeCell ref="F216:F218"/>
    <mergeCell ref="H205:H208"/>
    <mergeCell ref="H209:H211"/>
    <mergeCell ref="H212:H215"/>
    <mergeCell ref="H216:H218"/>
    <mergeCell ref="K95:K103"/>
    <mergeCell ref="K277:K280"/>
    <mergeCell ref="C105:C146"/>
    <mergeCell ref="H51:H58"/>
    <mergeCell ref="F177:F182"/>
    <mergeCell ref="F183:F188"/>
    <mergeCell ref="D189:D192"/>
    <mergeCell ref="G452:G454"/>
    <mergeCell ref="F27:F30"/>
    <mergeCell ref="F31:F36"/>
    <mergeCell ref="F40:F45"/>
    <mergeCell ref="D59:D62"/>
    <mergeCell ref="D51:D58"/>
    <mergeCell ref="D123:D125"/>
    <mergeCell ref="D126:D130"/>
    <mergeCell ref="D131:D134"/>
    <mergeCell ref="D37:D39"/>
    <mergeCell ref="D27:D30"/>
    <mergeCell ref="D197:D200"/>
    <mergeCell ref="D201:D204"/>
    <mergeCell ref="D216:D218"/>
    <mergeCell ref="I205:I208"/>
    <mergeCell ref="I209:I211"/>
    <mergeCell ref="I212:I215"/>
    <mergeCell ref="H272:H276"/>
    <mergeCell ref="J386:J389"/>
    <mergeCell ref="I382:I385"/>
    <mergeCell ref="D272:D276"/>
    <mergeCell ref="H339:H341"/>
    <mergeCell ref="H330:H333"/>
    <mergeCell ref="F334:F338"/>
    <mergeCell ref="D339:D341"/>
    <mergeCell ref="D346:D349"/>
    <mergeCell ref="D330:D333"/>
    <mergeCell ref="F363:F367"/>
    <mergeCell ref="F351:F353"/>
    <mergeCell ref="F354:F357"/>
    <mergeCell ref="G342:G345"/>
    <mergeCell ref="G339:G341"/>
    <mergeCell ref="D334:D338"/>
    <mergeCell ref="D342:D345"/>
    <mergeCell ref="I386:I389"/>
    <mergeCell ref="F272:F276"/>
    <mergeCell ref="D377:D378"/>
    <mergeCell ref="A4:L4"/>
    <mergeCell ref="L382:L394"/>
    <mergeCell ref="F63:F64"/>
    <mergeCell ref="J382:J385"/>
    <mergeCell ref="G277:G280"/>
    <mergeCell ref="H277:H280"/>
    <mergeCell ref="G281:G284"/>
    <mergeCell ref="G15:G20"/>
    <mergeCell ref="I15:I20"/>
    <mergeCell ref="K392:K394"/>
    <mergeCell ref="K15:K20"/>
    <mergeCell ref="F95:F103"/>
    <mergeCell ref="G37:G39"/>
    <mergeCell ref="H95:H103"/>
    <mergeCell ref="H40:H45"/>
    <mergeCell ref="K21:K26"/>
    <mergeCell ref="K27:K30"/>
    <mergeCell ref="I12:I14"/>
    <mergeCell ref="G31:G36"/>
    <mergeCell ref="I31:I36"/>
    <mergeCell ref="I37:I39"/>
    <mergeCell ref="I40:I45"/>
    <mergeCell ref="K31:K36"/>
    <mergeCell ref="K37:K39"/>
    <mergeCell ref="K40:K45"/>
    <mergeCell ref="K51:K58"/>
    <mergeCell ref="F386:F389"/>
    <mergeCell ref="K475:K478"/>
    <mergeCell ref="J471:J474"/>
    <mergeCell ref="H281:H284"/>
    <mergeCell ref="I468:I472"/>
    <mergeCell ref="I473:I479"/>
    <mergeCell ref="F390:F391"/>
    <mergeCell ref="I390:I391"/>
    <mergeCell ref="K59:K62"/>
    <mergeCell ref="K465:K467"/>
    <mergeCell ref="F382:F385"/>
    <mergeCell ref="K471:K474"/>
    <mergeCell ref="J390:J391"/>
    <mergeCell ref="K390:K391"/>
    <mergeCell ref="F392:F394"/>
    <mergeCell ref="I392:I394"/>
    <mergeCell ref="J392:J394"/>
    <mergeCell ref="K272:K276"/>
    <mergeCell ref="F460:F463"/>
    <mergeCell ref="F468:F472"/>
    <mergeCell ref="F330:F333"/>
    <mergeCell ref="F442:F445"/>
    <mergeCell ref="L72:L82"/>
    <mergeCell ref="G351:G353"/>
    <mergeCell ref="L63:L64"/>
    <mergeCell ref="G460:G463"/>
    <mergeCell ref="H460:H463"/>
    <mergeCell ref="I358:I362"/>
    <mergeCell ref="K354:K357"/>
    <mergeCell ref="K351:K353"/>
    <mergeCell ref="I330:I333"/>
    <mergeCell ref="G442:G445"/>
    <mergeCell ref="I452:I454"/>
    <mergeCell ref="I455:I459"/>
    <mergeCell ref="I460:I463"/>
    <mergeCell ref="K281:K284"/>
    <mergeCell ref="K386:K389"/>
    <mergeCell ref="K382:K385"/>
    <mergeCell ref="K358:K362"/>
    <mergeCell ref="I354:I357"/>
    <mergeCell ref="G346:G349"/>
    <mergeCell ref="G334:G338"/>
    <mergeCell ref="I342:I345"/>
    <mergeCell ref="I346:I349"/>
    <mergeCell ref="H342:H345"/>
    <mergeCell ref="G95:G103"/>
    <mergeCell ref="G63:G66"/>
    <mergeCell ref="I63:I66"/>
    <mergeCell ref="F201:F204"/>
    <mergeCell ref="I194:I196"/>
    <mergeCell ref="H197:H200"/>
    <mergeCell ref="I197:I200"/>
    <mergeCell ref="H201:H204"/>
    <mergeCell ref="I201:I204"/>
    <mergeCell ref="H194:H196"/>
    <mergeCell ref="K437:K439"/>
    <mergeCell ref="K445:K448"/>
    <mergeCell ref="K440:K444"/>
    <mergeCell ref="F466:F467"/>
    <mergeCell ref="H442:H445"/>
    <mergeCell ref="I21:I26"/>
    <mergeCell ref="G27:G30"/>
    <mergeCell ref="I27:I30"/>
    <mergeCell ref="G466:G467"/>
    <mergeCell ref="H466:H467"/>
    <mergeCell ref="F313:F314"/>
    <mergeCell ref="H313:H314"/>
    <mergeCell ref="H315:H316"/>
    <mergeCell ref="H317:H319"/>
    <mergeCell ref="H320:H322"/>
    <mergeCell ref="H323:H325"/>
    <mergeCell ref="H326:H328"/>
    <mergeCell ref="G313:G314"/>
    <mergeCell ref="G315:G316"/>
    <mergeCell ref="G317:G319"/>
    <mergeCell ref="G320:G322"/>
    <mergeCell ref="G323:G325"/>
    <mergeCell ref="H346:H349"/>
    <mergeCell ref="H334:H338"/>
    <mergeCell ref="L400:L413"/>
    <mergeCell ref="L396:L399"/>
    <mergeCell ref="I339:I341"/>
    <mergeCell ref="G363:G367"/>
    <mergeCell ref="I363:I367"/>
    <mergeCell ref="F59:F62"/>
    <mergeCell ref="G59:G62"/>
    <mergeCell ref="G455:G459"/>
    <mergeCell ref="G446:G450"/>
    <mergeCell ref="F358:F362"/>
    <mergeCell ref="F113:F116"/>
    <mergeCell ref="G113:G116"/>
    <mergeCell ref="H113:H116"/>
    <mergeCell ref="F117:F121"/>
    <mergeCell ref="F281:F284"/>
    <mergeCell ref="F277:F280"/>
    <mergeCell ref="I156:I158"/>
    <mergeCell ref="I159:I161"/>
    <mergeCell ref="I162:I165"/>
    <mergeCell ref="I166:I167"/>
    <mergeCell ref="I168:I170"/>
    <mergeCell ref="I174:I175"/>
    <mergeCell ref="L90:L146"/>
    <mergeCell ref="L247:L253"/>
    <mergeCell ref="F473:F479"/>
    <mergeCell ref="I446:I450"/>
    <mergeCell ref="H452:H454"/>
    <mergeCell ref="H455:H459"/>
    <mergeCell ref="F455:F459"/>
    <mergeCell ref="K458:K461"/>
    <mergeCell ref="J458:J461"/>
    <mergeCell ref="G468:G472"/>
    <mergeCell ref="H468:H472"/>
    <mergeCell ref="G473:G479"/>
    <mergeCell ref="H473:H479"/>
    <mergeCell ref="J475:J478"/>
    <mergeCell ref="I466:I467"/>
    <mergeCell ref="J462:J464"/>
    <mergeCell ref="K462:K464"/>
    <mergeCell ref="J465:J467"/>
    <mergeCell ref="H446:H450"/>
    <mergeCell ref="F452:F454"/>
    <mergeCell ref="A68:A74"/>
    <mergeCell ref="D12:D14"/>
    <mergeCell ref="D15:D20"/>
    <mergeCell ref="G396:G399"/>
    <mergeCell ref="I396:I399"/>
    <mergeCell ref="K396:K399"/>
    <mergeCell ref="D78:D82"/>
    <mergeCell ref="F78:F82"/>
    <mergeCell ref="G78:G82"/>
    <mergeCell ref="I78:I82"/>
    <mergeCell ref="K78:K82"/>
    <mergeCell ref="I59:I62"/>
    <mergeCell ref="I351:I353"/>
    <mergeCell ref="D281:D284"/>
    <mergeCell ref="D117:D121"/>
    <mergeCell ref="D140:D146"/>
    <mergeCell ref="D113:D116"/>
    <mergeCell ref="D277:D280"/>
    <mergeCell ref="D363:D367"/>
    <mergeCell ref="F339:F341"/>
    <mergeCell ref="F342:F345"/>
    <mergeCell ref="F346:F349"/>
    <mergeCell ref="I51:I58"/>
    <mergeCell ref="G358:G362"/>
    <mergeCell ref="B90:B104"/>
    <mergeCell ref="B105:B146"/>
    <mergeCell ref="B68:B74"/>
    <mergeCell ref="A75:A82"/>
    <mergeCell ref="B75:B82"/>
    <mergeCell ref="A2:L2"/>
    <mergeCell ref="A3:L3"/>
    <mergeCell ref="A6:L6"/>
    <mergeCell ref="A7:L7"/>
    <mergeCell ref="A8:L8"/>
    <mergeCell ref="A9:L9"/>
    <mergeCell ref="A10:L10"/>
    <mergeCell ref="D84:D88"/>
    <mergeCell ref="C84:C88"/>
    <mergeCell ref="B84:B88"/>
    <mergeCell ref="A84:A88"/>
    <mergeCell ref="L84:L88"/>
    <mergeCell ref="F84:F87"/>
    <mergeCell ref="L51:L58"/>
    <mergeCell ref="C63:C67"/>
    <mergeCell ref="C68:C74"/>
    <mergeCell ref="C75:C82"/>
    <mergeCell ref="A63:A67"/>
    <mergeCell ref="B63:B67"/>
    <mergeCell ref="A148:A175"/>
    <mergeCell ref="B148:B175"/>
    <mergeCell ref="C148:C175"/>
    <mergeCell ref="F123:F125"/>
    <mergeCell ref="G123:G125"/>
    <mergeCell ref="H123:H125"/>
    <mergeCell ref="I123:I125"/>
    <mergeCell ref="K123:K125"/>
    <mergeCell ref="F140:F146"/>
    <mergeCell ref="G140:G146"/>
    <mergeCell ref="H140:H146"/>
    <mergeCell ref="I140:I146"/>
    <mergeCell ref="K140:K146"/>
    <mergeCell ref="F135:F139"/>
    <mergeCell ref="G135:G139"/>
    <mergeCell ref="H135:H139"/>
    <mergeCell ref="I135:I139"/>
    <mergeCell ref="F126:F130"/>
    <mergeCell ref="G126:G130"/>
    <mergeCell ref="H126:H130"/>
    <mergeCell ref="I126:I130"/>
    <mergeCell ref="K126:K130"/>
    <mergeCell ref="F131:F134"/>
    <mergeCell ref="F174:F175"/>
    <mergeCell ref="J13:J14"/>
    <mergeCell ref="J28:J30"/>
    <mergeCell ref="J31:J32"/>
    <mergeCell ref="I171:I173"/>
    <mergeCell ref="G131:G134"/>
    <mergeCell ref="H131:H134"/>
    <mergeCell ref="I131:I134"/>
    <mergeCell ref="F171:F173"/>
    <mergeCell ref="F166:F170"/>
    <mergeCell ref="H166:H167"/>
    <mergeCell ref="H168:H170"/>
    <mergeCell ref="H171:H173"/>
    <mergeCell ref="H159:H161"/>
    <mergeCell ref="G148:G155"/>
    <mergeCell ref="G105:G112"/>
    <mergeCell ref="H105:H112"/>
    <mergeCell ref="F90:F94"/>
    <mergeCell ref="G90:G94"/>
    <mergeCell ref="H90:H94"/>
    <mergeCell ref="I105:I112"/>
    <mergeCell ref="I113:I116"/>
    <mergeCell ref="G117:G121"/>
    <mergeCell ref="H117:H121"/>
    <mergeCell ref="I117:I121"/>
    <mergeCell ref="D174:D175"/>
    <mergeCell ref="F148:F155"/>
    <mergeCell ref="F156:F158"/>
    <mergeCell ref="F159:F161"/>
    <mergeCell ref="F162:F165"/>
    <mergeCell ref="D148:D155"/>
    <mergeCell ref="D156:D158"/>
    <mergeCell ref="D159:D161"/>
    <mergeCell ref="D162:D165"/>
    <mergeCell ref="D166:D170"/>
    <mergeCell ref="D171:D173"/>
    <mergeCell ref="K12:K14"/>
    <mergeCell ref="I272:I276"/>
    <mergeCell ref="H63:H66"/>
    <mergeCell ref="J38:J39"/>
    <mergeCell ref="J35:J36"/>
    <mergeCell ref="J41:J42"/>
    <mergeCell ref="J43:J44"/>
    <mergeCell ref="J23:J26"/>
    <mergeCell ref="J16:J20"/>
    <mergeCell ref="J240:J241"/>
    <mergeCell ref="J237:J239"/>
    <mergeCell ref="J229:J231"/>
    <mergeCell ref="J156:J158"/>
    <mergeCell ref="J160:J161"/>
    <mergeCell ref="J174:J175"/>
    <mergeCell ref="J166:J170"/>
    <mergeCell ref="J162:J165"/>
    <mergeCell ref="J171:J173"/>
    <mergeCell ref="J223:J224"/>
    <mergeCell ref="J59:J62"/>
    <mergeCell ref="K135:K139"/>
    <mergeCell ref="I148:I155"/>
    <mergeCell ref="K105:K112"/>
    <mergeCell ref="K113:K116"/>
    <mergeCell ref="L148:L175"/>
    <mergeCell ref="H59:H62"/>
    <mergeCell ref="D251:D252"/>
    <mergeCell ref="J247:J248"/>
    <mergeCell ref="K255:K260"/>
    <mergeCell ref="C255:C270"/>
    <mergeCell ref="B255:B270"/>
    <mergeCell ref="F267:F270"/>
    <mergeCell ref="F263:F266"/>
    <mergeCell ref="F258:F262"/>
    <mergeCell ref="F255:F257"/>
    <mergeCell ref="H255:H257"/>
    <mergeCell ref="H258:H262"/>
    <mergeCell ref="H263:H266"/>
    <mergeCell ref="H267:H270"/>
    <mergeCell ref="C51:C62"/>
    <mergeCell ref="B51:B62"/>
    <mergeCell ref="K131:K134"/>
    <mergeCell ref="G156:G158"/>
    <mergeCell ref="G171:G173"/>
    <mergeCell ref="G174:G175"/>
    <mergeCell ref="G159:G161"/>
    <mergeCell ref="G162:G165"/>
    <mergeCell ref="G166:G170"/>
    <mergeCell ref="A255:A270"/>
    <mergeCell ref="A247:A253"/>
    <mergeCell ref="B247:B253"/>
    <mergeCell ref="C247:C253"/>
    <mergeCell ref="C272:C284"/>
    <mergeCell ref="B272:B284"/>
    <mergeCell ref="A272:A284"/>
    <mergeCell ref="L272:L284"/>
    <mergeCell ref="J278:J280"/>
    <mergeCell ref="G255:G257"/>
    <mergeCell ref="G263:G266"/>
    <mergeCell ref="G267:G270"/>
    <mergeCell ref="G258:G262"/>
    <mergeCell ref="I267:I270"/>
    <mergeCell ref="I263:I266"/>
    <mergeCell ref="I255:I257"/>
    <mergeCell ref="I258:I262"/>
    <mergeCell ref="L255:L270"/>
    <mergeCell ref="D255:D257"/>
    <mergeCell ref="D258:D262"/>
    <mergeCell ref="D263:D266"/>
    <mergeCell ref="D267:D270"/>
    <mergeCell ref="D247:D250"/>
    <mergeCell ref="G272:G276"/>
    <mergeCell ref="L286:L300"/>
    <mergeCell ref="I286:I292"/>
    <mergeCell ref="I293:I295"/>
    <mergeCell ref="D302:D305"/>
    <mergeCell ref="F302:F305"/>
    <mergeCell ref="D306:D309"/>
    <mergeCell ref="F306:F309"/>
    <mergeCell ref="D310:D312"/>
    <mergeCell ref="F310:F312"/>
    <mergeCell ref="J302:J305"/>
    <mergeCell ref="J306:J309"/>
    <mergeCell ref="J310:J312"/>
    <mergeCell ref="G302:G305"/>
    <mergeCell ref="G306:G309"/>
    <mergeCell ref="G310:G312"/>
    <mergeCell ref="H302:H305"/>
    <mergeCell ref="H306:H309"/>
    <mergeCell ref="H310:H312"/>
    <mergeCell ref="K293:K295"/>
    <mergeCell ref="K296:K300"/>
    <mergeCell ref="B286:B300"/>
    <mergeCell ref="A286:A300"/>
    <mergeCell ref="F296:F300"/>
    <mergeCell ref="G296:G300"/>
    <mergeCell ref="H296:H300"/>
    <mergeCell ref="I296:I300"/>
    <mergeCell ref="F286:F292"/>
    <mergeCell ref="G286:G292"/>
    <mergeCell ref="H286:H292"/>
    <mergeCell ref="F293:F295"/>
    <mergeCell ref="G293:G295"/>
    <mergeCell ref="H293:H295"/>
    <mergeCell ref="C286:C300"/>
    <mergeCell ref="D286:D292"/>
    <mergeCell ref="E286:E287"/>
    <mergeCell ref="E288:E290"/>
    <mergeCell ref="E291:E292"/>
    <mergeCell ref="D293:D295"/>
    <mergeCell ref="E293:E294"/>
    <mergeCell ref="D296:D300"/>
    <mergeCell ref="E296:E297"/>
    <mergeCell ref="E298:E299"/>
    <mergeCell ref="A51:A62"/>
    <mergeCell ref="J78:J82"/>
    <mergeCell ref="K84:K88"/>
    <mergeCell ref="J84:J88"/>
    <mergeCell ref="K90:K94"/>
    <mergeCell ref="J113:J116"/>
    <mergeCell ref="J105:J112"/>
    <mergeCell ref="J95:J104"/>
    <mergeCell ref="D63:D74"/>
    <mergeCell ref="D75:D77"/>
    <mergeCell ref="F68:F74"/>
    <mergeCell ref="G68:G74"/>
    <mergeCell ref="H68:H74"/>
    <mergeCell ref="I68:I74"/>
    <mergeCell ref="H75:H77"/>
    <mergeCell ref="G75:G77"/>
    <mergeCell ref="F75:F77"/>
    <mergeCell ref="I75:I77"/>
    <mergeCell ref="F65:F66"/>
    <mergeCell ref="D95:D104"/>
    <mergeCell ref="D105:D112"/>
    <mergeCell ref="F105:F112"/>
    <mergeCell ref="K63:K64"/>
    <mergeCell ref="H78:H82"/>
    <mergeCell ref="G84:G88"/>
    <mergeCell ref="I84:I88"/>
    <mergeCell ref="I90:I94"/>
    <mergeCell ref="I95:I104"/>
    <mergeCell ref="I277:I280"/>
    <mergeCell ref="I281:I284"/>
    <mergeCell ref="H247:H250"/>
    <mergeCell ref="F247:F250"/>
    <mergeCell ref="G247:G250"/>
    <mergeCell ref="I247:I250"/>
    <mergeCell ref="I251:I252"/>
    <mergeCell ref="F251:F252"/>
    <mergeCell ref="G251:G252"/>
    <mergeCell ref="H251:H252"/>
    <mergeCell ref="H222:H224"/>
    <mergeCell ref="I222:I224"/>
    <mergeCell ref="H226:H228"/>
    <mergeCell ref="H232:H234"/>
    <mergeCell ref="H240:H241"/>
    <mergeCell ref="H235:H239"/>
    <mergeCell ref="I232:I234"/>
    <mergeCell ref="I235:I239"/>
    <mergeCell ref="H219:H221"/>
    <mergeCell ref="I219:I221"/>
    <mergeCell ref="C302:C328"/>
    <mergeCell ref="B302:B328"/>
    <mergeCell ref="A302:A328"/>
    <mergeCell ref="L302:L328"/>
    <mergeCell ref="I302:I305"/>
    <mergeCell ref="I306:I309"/>
    <mergeCell ref="I310:I312"/>
    <mergeCell ref="I313:I314"/>
    <mergeCell ref="I315:I316"/>
    <mergeCell ref="I317:I319"/>
    <mergeCell ref="I320:I322"/>
    <mergeCell ref="I323:I325"/>
    <mergeCell ref="I326:I328"/>
    <mergeCell ref="K302:K305"/>
    <mergeCell ref="K306:K309"/>
    <mergeCell ref="K310:K312"/>
    <mergeCell ref="D315:D316"/>
    <mergeCell ref="F315:F316"/>
    <mergeCell ref="D317:D319"/>
    <mergeCell ref="F317:F319"/>
    <mergeCell ref="D320:D322"/>
    <mergeCell ref="F320:F322"/>
    <mergeCell ref="D323:D325"/>
    <mergeCell ref="F323:F325"/>
    <mergeCell ref="J313:J314"/>
    <mergeCell ref="J315:J316"/>
    <mergeCell ref="J317:J319"/>
    <mergeCell ref="J320:J322"/>
    <mergeCell ref="J323:J325"/>
    <mergeCell ref="J326:J328"/>
    <mergeCell ref="D386:D389"/>
    <mergeCell ref="D390:D391"/>
    <mergeCell ref="D392:D394"/>
    <mergeCell ref="G386:G389"/>
    <mergeCell ref="G390:G391"/>
    <mergeCell ref="H386:H389"/>
    <mergeCell ref="H390:H391"/>
    <mergeCell ref="H382:H383"/>
    <mergeCell ref="G382:G383"/>
    <mergeCell ref="D326:D328"/>
    <mergeCell ref="F326:F328"/>
    <mergeCell ref="D313:D314"/>
    <mergeCell ref="I334:I338"/>
    <mergeCell ref="G330:G333"/>
    <mergeCell ref="G326:G328"/>
    <mergeCell ref="K330:K333"/>
    <mergeCell ref="K334:K338"/>
    <mergeCell ref="J364:J367"/>
    <mergeCell ref="L330:L349"/>
    <mergeCell ref="J339:J341"/>
    <mergeCell ref="D382:D385"/>
    <mergeCell ref="C351:C367"/>
    <mergeCell ref="B351:B367"/>
    <mergeCell ref="A351:A367"/>
    <mergeCell ref="L351:L367"/>
    <mergeCell ref="A369:A371"/>
    <mergeCell ref="B369:B371"/>
    <mergeCell ref="C369:C371"/>
    <mergeCell ref="D369:D371"/>
    <mergeCell ref="J369:J371"/>
    <mergeCell ref="L369:L371"/>
    <mergeCell ref="D351:D353"/>
    <mergeCell ref="L377:L378"/>
    <mergeCell ref="A375:L375"/>
    <mergeCell ref="A376:L376"/>
    <mergeCell ref="A373:L373"/>
    <mergeCell ref="K363:K367"/>
    <mergeCell ref="K379:K380"/>
    <mergeCell ref="C377:C378"/>
    <mergeCell ref="J421:J422"/>
    <mergeCell ref="J423:J424"/>
    <mergeCell ref="J426:J428"/>
    <mergeCell ref="J429:J432"/>
    <mergeCell ref="H421:H422"/>
    <mergeCell ref="H423:H425"/>
    <mergeCell ref="H229:H231"/>
    <mergeCell ref="I226:I228"/>
    <mergeCell ref="K197:K200"/>
    <mergeCell ref="K201:K204"/>
    <mergeCell ref="K235:K239"/>
    <mergeCell ref="K240:K241"/>
    <mergeCell ref="K232:K234"/>
    <mergeCell ref="I240:I241"/>
    <mergeCell ref="I229:I231"/>
    <mergeCell ref="A374:L374"/>
    <mergeCell ref="L379:L380"/>
    <mergeCell ref="D379:D380"/>
    <mergeCell ref="B379:B380"/>
    <mergeCell ref="A379:A380"/>
    <mergeCell ref="F379:F380"/>
    <mergeCell ref="C330:C349"/>
    <mergeCell ref="B330:B349"/>
    <mergeCell ref="A330:A349"/>
    <mergeCell ref="A12:A49"/>
    <mergeCell ref="A243:L243"/>
    <mergeCell ref="A244:L244"/>
    <mergeCell ref="A245:L245"/>
    <mergeCell ref="A246:L246"/>
    <mergeCell ref="D46:D49"/>
    <mergeCell ref="F46:F49"/>
    <mergeCell ref="G46:G49"/>
    <mergeCell ref="H46:H49"/>
    <mergeCell ref="I46:I49"/>
    <mergeCell ref="K46:K49"/>
    <mergeCell ref="L12:L49"/>
    <mergeCell ref="C12:C49"/>
    <mergeCell ref="B12:B49"/>
    <mergeCell ref="K117:K121"/>
    <mergeCell ref="K75:K77"/>
    <mergeCell ref="K65:K74"/>
    <mergeCell ref="J117:J121"/>
    <mergeCell ref="J126:J128"/>
    <mergeCell ref="J122:J125"/>
    <mergeCell ref="J136:J139"/>
    <mergeCell ref="J140:J146"/>
    <mergeCell ref="J131:J134"/>
    <mergeCell ref="H84:H87"/>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6"/>
  <sheetViews>
    <sheetView topLeftCell="A19" workbookViewId="0">
      <selection activeCell="D32" sqref="D32"/>
    </sheetView>
  </sheetViews>
  <sheetFormatPr baseColWidth="10" defaultRowHeight="15" x14ac:dyDescent="0.25"/>
  <cols>
    <col min="5" max="5" width="18.42578125" customWidth="1"/>
    <col min="6" max="6" width="17.28515625" customWidth="1"/>
  </cols>
  <sheetData>
    <row r="3" spans="1:12" ht="17.25" x14ac:dyDescent="0.3">
      <c r="A3" s="491" t="s">
        <v>22</v>
      </c>
      <c r="B3" s="491"/>
      <c r="C3" s="491"/>
      <c r="D3" s="491"/>
      <c r="E3" s="491"/>
      <c r="F3" s="491"/>
      <c r="G3" s="491"/>
      <c r="H3" s="491"/>
      <c r="I3" s="491"/>
      <c r="J3" s="491"/>
      <c r="K3" s="491"/>
      <c r="L3" s="491"/>
    </row>
    <row r="4" spans="1:12" ht="17.25" x14ac:dyDescent="0.3">
      <c r="A4" s="491" t="s">
        <v>23</v>
      </c>
      <c r="B4" s="491"/>
      <c r="C4" s="491"/>
      <c r="D4" s="491"/>
      <c r="E4" s="491"/>
      <c r="F4" s="491"/>
      <c r="G4" s="491"/>
      <c r="H4" s="491"/>
      <c r="I4" s="491"/>
      <c r="J4" s="491"/>
      <c r="K4" s="491"/>
      <c r="L4" s="491"/>
    </row>
    <row r="7" spans="1:12" ht="15.75" x14ac:dyDescent="0.25">
      <c r="A7" s="492" t="s">
        <v>5</v>
      </c>
      <c r="B7" s="492"/>
      <c r="C7" s="492"/>
      <c r="D7" s="492"/>
      <c r="E7" s="492"/>
      <c r="F7" s="492"/>
      <c r="G7" s="492"/>
      <c r="H7" s="492"/>
      <c r="I7" s="492"/>
      <c r="J7" s="492"/>
      <c r="K7" s="492"/>
      <c r="L7" s="492"/>
    </row>
    <row r="8" spans="1:12" ht="15.75" x14ac:dyDescent="0.25">
      <c r="A8" s="493" t="s">
        <v>7</v>
      </c>
      <c r="B8" s="493"/>
      <c r="C8" s="493"/>
      <c r="D8" s="493"/>
      <c r="E8" s="493"/>
      <c r="F8" s="493"/>
      <c r="G8" s="493"/>
      <c r="H8" s="493"/>
      <c r="I8" s="493"/>
      <c r="J8" s="493"/>
      <c r="K8" s="493"/>
      <c r="L8" s="493"/>
    </row>
    <row r="9" spans="1:12" ht="15.75" x14ac:dyDescent="0.25">
      <c r="A9" s="494" t="s">
        <v>6</v>
      </c>
      <c r="B9" s="494"/>
      <c r="C9" s="494"/>
      <c r="D9" s="494"/>
      <c r="E9" s="494"/>
      <c r="F9" s="494"/>
      <c r="G9" s="494"/>
      <c r="H9" s="494"/>
      <c r="I9" s="494"/>
      <c r="J9" s="494"/>
      <c r="K9" s="494"/>
      <c r="L9" s="494"/>
    </row>
    <row r="10" spans="1:12" ht="15.75" x14ac:dyDescent="0.25">
      <c r="A10" s="488" t="s">
        <v>0</v>
      </c>
      <c r="B10" s="488"/>
      <c r="C10" s="488"/>
      <c r="D10" s="488"/>
      <c r="E10" s="488"/>
      <c r="F10" s="488"/>
      <c r="G10" s="488"/>
      <c r="H10" s="488"/>
      <c r="I10" s="488"/>
      <c r="J10" s="488"/>
      <c r="K10" s="488"/>
      <c r="L10" s="488"/>
    </row>
    <row r="11" spans="1:12" ht="15.75" x14ac:dyDescent="0.25">
      <c r="A11" s="488" t="s">
        <v>4</v>
      </c>
      <c r="B11" s="488"/>
      <c r="C11" s="488"/>
      <c r="D11" s="488"/>
      <c r="E11" s="488"/>
      <c r="F11" s="488"/>
      <c r="G11" s="488"/>
      <c r="H11" s="488"/>
      <c r="I11" s="488"/>
      <c r="J11" s="488"/>
      <c r="K11" s="488"/>
      <c r="L11" s="488"/>
    </row>
    <row r="12" spans="1:12" ht="48.75" x14ac:dyDescent="0.25">
      <c r="A12" s="1" t="s">
        <v>8</v>
      </c>
      <c r="B12" s="1" t="s">
        <v>1</v>
      </c>
      <c r="C12" s="1" t="s">
        <v>48</v>
      </c>
      <c r="D12" s="1" t="s">
        <v>1</v>
      </c>
      <c r="E12" s="5" t="s">
        <v>13</v>
      </c>
      <c r="F12" s="1" t="s">
        <v>2</v>
      </c>
      <c r="G12" s="2" t="s">
        <v>179</v>
      </c>
      <c r="H12" s="2" t="s">
        <v>10</v>
      </c>
      <c r="I12" s="1" t="s">
        <v>9</v>
      </c>
      <c r="J12" s="6" t="s">
        <v>11</v>
      </c>
      <c r="K12" s="14" t="s">
        <v>24</v>
      </c>
      <c r="L12" s="2" t="s">
        <v>3</v>
      </c>
    </row>
    <row r="13" spans="1:12" ht="36.75" x14ac:dyDescent="0.25">
      <c r="A13" s="16"/>
      <c r="B13" s="16"/>
      <c r="C13" s="479" t="s">
        <v>12</v>
      </c>
      <c r="D13" s="481">
        <v>1</v>
      </c>
      <c r="E13" s="482" t="s">
        <v>36</v>
      </c>
      <c r="F13" s="4" t="s">
        <v>42</v>
      </c>
      <c r="G13" s="485" t="s">
        <v>180</v>
      </c>
      <c r="H13" s="482" t="s">
        <v>283</v>
      </c>
      <c r="I13" s="480">
        <v>1</v>
      </c>
      <c r="J13" s="482" t="s">
        <v>284</v>
      </c>
      <c r="K13" s="483">
        <v>0</v>
      </c>
      <c r="L13" s="481" t="s">
        <v>33</v>
      </c>
    </row>
    <row r="14" spans="1:12" ht="150" customHeight="1" x14ac:dyDescent="0.25">
      <c r="A14" s="16"/>
      <c r="B14" s="16"/>
      <c r="C14" s="479"/>
      <c r="D14" s="481"/>
      <c r="E14" s="482"/>
      <c r="F14" s="3" t="s">
        <v>329</v>
      </c>
      <c r="G14" s="485"/>
      <c r="H14" s="482"/>
      <c r="I14" s="484"/>
      <c r="J14" s="482"/>
      <c r="K14" s="483"/>
      <c r="L14" s="481"/>
    </row>
    <row r="15" spans="1:12" ht="84.75" x14ac:dyDescent="0.25">
      <c r="A15" s="16"/>
      <c r="B15" s="16"/>
      <c r="C15" s="479"/>
      <c r="D15" s="481"/>
      <c r="E15" s="482"/>
      <c r="F15" s="3" t="s">
        <v>43</v>
      </c>
      <c r="G15" s="485"/>
      <c r="H15" s="482"/>
      <c r="I15" s="484"/>
      <c r="J15" s="482"/>
      <c r="K15" s="483"/>
      <c r="L15" s="481"/>
    </row>
    <row r="16" spans="1:12" ht="36.75" x14ac:dyDescent="0.25">
      <c r="A16" s="16"/>
      <c r="B16" s="16"/>
      <c r="C16" s="479"/>
      <c r="D16" s="481"/>
      <c r="E16" s="482"/>
      <c r="F16" s="4" t="s">
        <v>44</v>
      </c>
      <c r="G16" s="485"/>
      <c r="H16" s="482"/>
      <c r="I16" s="484"/>
      <c r="J16" s="482"/>
      <c r="K16" s="483"/>
      <c r="L16" s="481"/>
    </row>
    <row r="17" spans="1:12" ht="72.75" x14ac:dyDescent="0.25">
      <c r="A17" s="16"/>
      <c r="B17" s="16"/>
      <c r="C17" s="479"/>
      <c r="D17" s="481">
        <v>2</v>
      </c>
      <c r="E17" s="486" t="s">
        <v>30</v>
      </c>
      <c r="F17" s="7" t="s">
        <v>47</v>
      </c>
      <c r="G17" s="485" t="s">
        <v>180</v>
      </c>
      <c r="H17" s="482" t="s">
        <v>286</v>
      </c>
      <c r="I17" s="480">
        <v>1</v>
      </c>
      <c r="J17" s="489" t="s">
        <v>285</v>
      </c>
      <c r="K17" s="483">
        <v>0</v>
      </c>
      <c r="L17" s="481"/>
    </row>
    <row r="18" spans="1:12" ht="96.75" x14ac:dyDescent="0.25">
      <c r="A18" s="16"/>
      <c r="B18" s="16"/>
      <c r="C18" s="479"/>
      <c r="D18" s="481"/>
      <c r="E18" s="486"/>
      <c r="F18" s="7" t="s">
        <v>334</v>
      </c>
      <c r="G18" s="485"/>
      <c r="H18" s="482"/>
      <c r="I18" s="480"/>
      <c r="J18" s="489"/>
      <c r="K18" s="483"/>
      <c r="L18" s="481"/>
    </row>
    <row r="19" spans="1:12" ht="36.75" x14ac:dyDescent="0.25">
      <c r="A19" s="16"/>
      <c r="B19" s="16"/>
      <c r="C19" s="479"/>
      <c r="D19" s="481"/>
      <c r="E19" s="486"/>
      <c r="F19" s="15" t="s">
        <v>335</v>
      </c>
      <c r="G19" s="485"/>
      <c r="H19" s="482"/>
      <c r="I19" s="484"/>
      <c r="J19" s="489"/>
      <c r="K19" s="483"/>
      <c r="L19" s="481"/>
    </row>
    <row r="20" spans="1:12" ht="36.75" x14ac:dyDescent="0.25">
      <c r="A20" s="16"/>
      <c r="B20" s="16"/>
      <c r="C20" s="479"/>
      <c r="D20" s="481"/>
      <c r="E20" s="486"/>
      <c r="F20" s="15" t="s">
        <v>336</v>
      </c>
      <c r="G20" s="485"/>
      <c r="H20" s="482"/>
      <c r="I20" s="484"/>
      <c r="J20" s="489"/>
      <c r="K20" s="483"/>
      <c r="L20" s="481"/>
    </row>
    <row r="21" spans="1:12" ht="48.75" x14ac:dyDescent="0.25">
      <c r="A21" s="16"/>
      <c r="B21" s="16"/>
      <c r="C21" s="479"/>
      <c r="D21" s="481">
        <v>3</v>
      </c>
      <c r="E21" s="482" t="s">
        <v>29</v>
      </c>
      <c r="F21" s="3" t="s">
        <v>45</v>
      </c>
      <c r="G21" s="485" t="s">
        <v>180</v>
      </c>
      <c r="H21" s="490" t="s">
        <v>289</v>
      </c>
      <c r="I21" s="480">
        <v>1</v>
      </c>
      <c r="J21" s="490" t="s">
        <v>287</v>
      </c>
      <c r="K21" s="483">
        <v>0</v>
      </c>
      <c r="L21" s="481"/>
    </row>
    <row r="22" spans="1:12" ht="63.75" customHeight="1" x14ac:dyDescent="0.25">
      <c r="A22" s="16"/>
      <c r="B22" s="16"/>
      <c r="C22" s="479"/>
      <c r="D22" s="481"/>
      <c r="E22" s="482"/>
      <c r="F22" s="3" t="s">
        <v>330</v>
      </c>
      <c r="G22" s="485"/>
      <c r="H22" s="490"/>
      <c r="I22" s="480"/>
      <c r="J22" s="490"/>
      <c r="K22" s="483"/>
      <c r="L22" s="481"/>
    </row>
    <row r="23" spans="1:12" ht="108.75" x14ac:dyDescent="0.25">
      <c r="A23" s="16"/>
      <c r="B23" s="16"/>
      <c r="C23" s="479"/>
      <c r="D23" s="8">
        <v>4</v>
      </c>
      <c r="E23" s="9" t="s">
        <v>331</v>
      </c>
      <c r="F23" s="3" t="s">
        <v>46</v>
      </c>
      <c r="G23" s="10" t="s">
        <v>180</v>
      </c>
      <c r="H23" s="12" t="s">
        <v>290</v>
      </c>
      <c r="I23" s="13">
        <v>1</v>
      </c>
      <c r="J23" s="12" t="s">
        <v>337</v>
      </c>
      <c r="K23" s="11">
        <v>0</v>
      </c>
      <c r="L23" s="481"/>
    </row>
    <row r="24" spans="1:12" x14ac:dyDescent="0.25">
      <c r="A24" s="16"/>
      <c r="B24" s="16"/>
      <c r="C24" s="479"/>
      <c r="D24" s="481">
        <v>5</v>
      </c>
      <c r="E24" s="482" t="s">
        <v>332</v>
      </c>
      <c r="F24" s="4" t="s">
        <v>31</v>
      </c>
      <c r="G24" s="485" t="s">
        <v>180</v>
      </c>
      <c r="H24" s="487" t="s">
        <v>291</v>
      </c>
      <c r="I24" s="480">
        <v>1</v>
      </c>
      <c r="J24" s="487" t="s">
        <v>288</v>
      </c>
      <c r="K24" s="483">
        <v>0</v>
      </c>
      <c r="L24" s="481"/>
    </row>
    <row r="25" spans="1:12" ht="24.75" x14ac:dyDescent="0.25">
      <c r="A25" s="16"/>
      <c r="B25" s="16"/>
      <c r="C25" s="479"/>
      <c r="D25" s="481"/>
      <c r="E25" s="482"/>
      <c r="F25" s="4" t="s">
        <v>32</v>
      </c>
      <c r="G25" s="485"/>
      <c r="H25" s="487"/>
      <c r="I25" s="480"/>
      <c r="J25" s="487"/>
      <c r="K25" s="483"/>
      <c r="L25" s="481"/>
    </row>
    <row r="26" spans="1:12" ht="36.75" x14ac:dyDescent="0.25">
      <c r="A26" s="16"/>
      <c r="B26" s="16"/>
      <c r="C26" s="479"/>
      <c r="D26" s="481"/>
      <c r="E26" s="482"/>
      <c r="F26" s="4" t="s">
        <v>333</v>
      </c>
      <c r="G26" s="485"/>
      <c r="H26" s="487"/>
      <c r="I26" s="480"/>
      <c r="J26" s="487"/>
      <c r="K26" s="483"/>
      <c r="L26" s="481"/>
    </row>
  </sheetData>
  <mergeCells count="37">
    <mergeCell ref="A3:L3"/>
    <mergeCell ref="A4:L4"/>
    <mergeCell ref="A7:L7"/>
    <mergeCell ref="A8:L8"/>
    <mergeCell ref="A9:L9"/>
    <mergeCell ref="A10:L10"/>
    <mergeCell ref="A11:L11"/>
    <mergeCell ref="L13:L26"/>
    <mergeCell ref="D17:D20"/>
    <mergeCell ref="J17:J20"/>
    <mergeCell ref="K17:K20"/>
    <mergeCell ref="D21:D22"/>
    <mergeCell ref="J21:J22"/>
    <mergeCell ref="E24:E26"/>
    <mergeCell ref="G24:G26"/>
    <mergeCell ref="H24:H26"/>
    <mergeCell ref="E21:E22"/>
    <mergeCell ref="G21:G22"/>
    <mergeCell ref="H21:H22"/>
    <mergeCell ref="I21:I22"/>
    <mergeCell ref="I13:I16"/>
    <mergeCell ref="C13:C26"/>
    <mergeCell ref="I24:I26"/>
    <mergeCell ref="D13:D16"/>
    <mergeCell ref="J13:J16"/>
    <mergeCell ref="K13:K16"/>
    <mergeCell ref="H17:H20"/>
    <mergeCell ref="I17:I20"/>
    <mergeCell ref="E13:E16"/>
    <mergeCell ref="G13:G16"/>
    <mergeCell ref="H13:H16"/>
    <mergeCell ref="E17:E20"/>
    <mergeCell ref="G17:G20"/>
    <mergeCell ref="K21:K22"/>
    <mergeCell ref="D24:D26"/>
    <mergeCell ref="J24:J26"/>
    <mergeCell ref="K24: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2021</vt:lpstr>
      <vt:lpstr>JURIDICO</vt:lpstr>
      <vt:lpstr>'POA 2021'!Área_de_impresión</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Marinez</dc:creator>
  <cp:lastModifiedBy>Corina Martinez</cp:lastModifiedBy>
  <cp:lastPrinted>2021-05-10T14:44:53Z</cp:lastPrinted>
  <dcterms:created xsi:type="dcterms:W3CDTF">2020-09-03T13:41:47Z</dcterms:created>
  <dcterms:modified xsi:type="dcterms:W3CDTF">2021-07-05T20:26:39Z</dcterms:modified>
</cp:coreProperties>
</file>