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2\ABRIL 2022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B31" i="2" l="1"/>
  <c r="B30" i="2"/>
  <c r="B15" i="2"/>
  <c r="D44" i="2"/>
  <c r="D46" i="2"/>
  <c r="D37" i="2"/>
  <c r="D31" i="2"/>
  <c r="D32" i="2" s="1"/>
  <c r="D38" i="2" s="1"/>
  <c r="D30" i="2"/>
  <c r="D23" i="2"/>
  <c r="D24" i="2" s="1"/>
  <c r="D18" i="2"/>
  <c r="D25" i="2" s="1"/>
  <c r="D15" i="2"/>
  <c r="B41" i="2" l="1"/>
  <c r="B44" i="2" l="1"/>
  <c r="C41" i="2"/>
  <c r="C38" i="2"/>
  <c r="B37" i="2"/>
  <c r="B23" i="2"/>
  <c r="B24" i="2" s="1"/>
  <c r="B18" i="2"/>
  <c r="E14" i="2"/>
  <c r="B32" i="2" l="1"/>
  <c r="B38" i="2" s="1"/>
  <c r="B46" i="2" s="1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<sst xmlns="http://schemas.openxmlformats.org/spreadsheetml/2006/main" count="38" uniqueCount="38">
  <si>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</si>
  <si>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</si>
  <si>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</si>
  <si>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</si>
  <si>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</si>
  <si>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</si>
  <si>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</si>
  <si>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</si>
  <si>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</si>
  <si>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</si>
  <si>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</si>
  <si>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</si>
  <si>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</si>
  <si>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</si>
  <si>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</si>
  <si>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</si>
  <si>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</si>
  <si>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</si>
  <si>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</si>
  <si>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</si>
  <si>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</si>
  <si>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</si>
  <si>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</si>
  <si>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</si>
  <si>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</si>
  <si>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</si>
  <si>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</si>
  <si>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</si>
  <si>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</si>
  <si>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</si>
  <si>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</si>
  <si>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</si>
  <si>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</si>
  <si>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</si>
  <si>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</si>
  <si>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ABRIL</t>
  </si>
  <si>
    <t>MARZO</t>
  </si>
  <si>
    <t xml:space="preserve">Al 30 de Abril  y  al 31 de Marzo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</si>
</sst>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zoomScaleNormal="100" workbookViewId="0">
      <selection activeCell="A5" sqref="A5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6"/>
      <c r="B1" s="26"/>
      <c r="C1" s="26"/>
      <c r="D1" s="27"/>
      <c r="E1" s="26"/>
    </row>
    <row r="2" spans="1:5" x14ac:dyDescent="0.3">
      <c r="A2" s="26" t="s">
        <v>25</v>
      </c>
      <c r="B2" s="26"/>
      <c r="C2" s="26"/>
      <c r="D2" s="27"/>
      <c r="E2" s="26"/>
    </row>
    <row r="3" spans="1:5" ht="12.75" customHeight="1" x14ac:dyDescent="0.3">
      <c r="A3" s="26"/>
      <c r="B3" s="26"/>
      <c r="C3" s="26"/>
      <c r="D3" s="27"/>
      <c r="E3" s="26"/>
    </row>
    <row r="4" spans="1:5" ht="12.75" customHeight="1" x14ac:dyDescent="0.3">
      <c r="A4" s="26"/>
      <c r="B4" s="26"/>
      <c r="C4" s="26"/>
      <c r="D4" s="27"/>
      <c r="E4" s="26"/>
    </row>
    <row r="5" spans="1:5" ht="12.75" customHeight="1" x14ac:dyDescent="0.3">
      <c r="A5" s="26"/>
      <c r="B5" s="26"/>
      <c r="C5" s="26"/>
      <c r="D5" s="27"/>
      <c r="E5" s="26"/>
    </row>
    <row r="6" spans="1:5" ht="12.75" customHeight="1" x14ac:dyDescent="0.3">
      <c r="A6" s="36" t="s">
        <v>24</v>
      </c>
      <c r="B6" s="36"/>
      <c r="C6" s="36"/>
      <c r="D6" s="36"/>
      <c r="E6" s="36"/>
    </row>
    <row r="7" spans="1:5" ht="12.75" customHeight="1" x14ac:dyDescent="0.3">
      <c r="A7" s="36" t="s">
        <v>23</v>
      </c>
      <c r="B7" s="36"/>
      <c r="C7" s="36"/>
      <c r="D7" s="36"/>
      <c r="E7" s="36"/>
    </row>
    <row r="8" spans="1:5" ht="12.75" customHeight="1" x14ac:dyDescent="0.3">
      <c r="A8" s="36" t="s">
        <v>37</v>
      </c>
      <c r="B8" s="36"/>
      <c r="C8" s="36"/>
      <c r="D8" s="36"/>
      <c r="E8" s="36"/>
    </row>
    <row r="9" spans="1:5" ht="12.75" customHeight="1" x14ac:dyDescent="0.3">
      <c r="A9" s="36" t="s">
        <v>22</v>
      </c>
      <c r="B9" s="36"/>
      <c r="C9" s="36"/>
      <c r="D9" s="36"/>
      <c r="E9" s="36"/>
    </row>
    <row r="10" spans="1:5" ht="7.05" customHeight="1" x14ac:dyDescent="0.3">
      <c r="A10" s="26"/>
      <c r="B10" s="26"/>
      <c r="C10" s="26"/>
      <c r="D10" s="27"/>
      <c r="E10" s="26"/>
    </row>
    <row r="11" spans="1:5" ht="14.4" thickBot="1" x14ac:dyDescent="0.35">
      <c r="A11" s="3"/>
      <c r="B11" s="25" t="s">
        <v>35</v>
      </c>
      <c r="C11" s="26"/>
      <c r="D11" s="25" t="s">
        <v>36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160161481.61000001</v>
      </c>
      <c r="C14" s="22"/>
      <c r="D14" s="23">
        <v>156387558.28999999</v>
      </c>
      <c r="E14" s="24">
        <f>B14-D14</f>
        <v>3773923.3200000226</v>
      </c>
    </row>
    <row r="15" spans="1:5" x14ac:dyDescent="0.3">
      <c r="A15" s="3" t="s">
        <v>18</v>
      </c>
      <c r="B15" s="23">
        <f>12883629.9-8305194.27</f>
        <v>4578435.6300000008</v>
      </c>
      <c r="C15" s="22"/>
      <c r="D15" s="23">
        <f>205847.26+965762.97+64952.13</f>
        <v>1236562.3599999999</v>
      </c>
    </row>
    <row r="16" spans="1:5" x14ac:dyDescent="0.3">
      <c r="A16" s="3" t="s">
        <v>17</v>
      </c>
      <c r="B16" s="23">
        <v>3202078.34</v>
      </c>
      <c r="C16" s="22"/>
      <c r="D16" s="23">
        <v>2969296.8</v>
      </c>
    </row>
    <row r="17" spans="1:6" x14ac:dyDescent="0.3">
      <c r="A17" s="3" t="s">
        <v>16</v>
      </c>
      <c r="B17" s="29">
        <v>917718.85</v>
      </c>
      <c r="C17" s="22"/>
      <c r="D17" s="29">
        <v>1100386.28</v>
      </c>
    </row>
    <row r="18" spans="1:6" x14ac:dyDescent="0.3">
      <c r="A18" s="8" t="s">
        <v>15</v>
      </c>
      <c r="B18" s="21">
        <f>SUM(B14:B17)</f>
        <v>168859714.43000001</v>
      </c>
      <c r="C18" s="22"/>
      <c r="D18" s="21">
        <f>SUM(D14:D17)</f>
        <v>161693803.73000002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8305194.2699999996</v>
      </c>
      <c r="C21" s="15"/>
      <c r="D21" s="14">
        <v>7771925.2000000002</v>
      </c>
    </row>
    <row r="22" spans="1:6" x14ac:dyDescent="0.3">
      <c r="A22" s="3" t="s">
        <v>26</v>
      </c>
      <c r="B22" s="14">
        <v>17423743.449999999</v>
      </c>
      <c r="C22" s="15"/>
      <c r="D22" s="14">
        <v>17717935.690000001</v>
      </c>
    </row>
    <row r="23" spans="1:6" x14ac:dyDescent="0.3">
      <c r="A23" s="3" t="s">
        <v>27</v>
      </c>
      <c r="B23" s="29">
        <f>+'[1]NOTAS '!G137</f>
        <v>2</v>
      </c>
      <c r="C23" s="15"/>
      <c r="D23" s="29">
        <f>+'[1]NOTAS '!I137</f>
        <v>2</v>
      </c>
    </row>
    <row r="24" spans="1:6" x14ac:dyDescent="0.3">
      <c r="A24" s="8" t="s">
        <v>12</v>
      </c>
      <c r="B24" s="6">
        <f>SUM(B21:B23)</f>
        <v>25728939.719999999</v>
      </c>
      <c r="C24" s="15"/>
      <c r="D24" s="6">
        <f>SUM(D21:D23)</f>
        <v>25489862.890000001</v>
      </c>
    </row>
    <row r="25" spans="1:6" ht="14.4" thickBot="1" x14ac:dyDescent="0.35">
      <c r="A25" s="8" t="s">
        <v>11</v>
      </c>
      <c r="B25" s="33">
        <f>+B18+B24</f>
        <v>194588654.15000001</v>
      </c>
      <c r="C25" s="9"/>
      <c r="D25" s="33">
        <f>+D18+D24</f>
        <v>187183666.62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"/>
      <c r="C27" s="3"/>
      <c r="D27" s="3"/>
      <c r="F27" s="18"/>
    </row>
    <row r="28" spans="1:6" x14ac:dyDescent="0.3">
      <c r="A28" s="8" t="s">
        <v>9</v>
      </c>
      <c r="B28" s="17"/>
      <c r="C28" s="3"/>
      <c r="D28" s="17"/>
    </row>
    <row r="29" spans="1:6" x14ac:dyDescent="0.3">
      <c r="A29" s="3" t="s">
        <v>28</v>
      </c>
      <c r="B29" s="14">
        <v>5003414.29</v>
      </c>
      <c r="C29" s="15"/>
      <c r="D29" s="14">
        <v>3912378.52</v>
      </c>
    </row>
    <row r="30" spans="1:6" x14ac:dyDescent="0.3">
      <c r="A30" s="3" t="s">
        <v>29</v>
      </c>
      <c r="B30" s="14">
        <f>3157.77+142303.23+80603.72</f>
        <v>226064.72</v>
      </c>
      <c r="C30" s="5"/>
      <c r="D30" s="14">
        <f>675.06+1250000+10765.87+89881.01+102294.08</f>
        <v>1453616.0200000003</v>
      </c>
    </row>
    <row r="31" spans="1:6" x14ac:dyDescent="0.3">
      <c r="A31" s="3" t="s">
        <v>30</v>
      </c>
      <c r="B31" s="29">
        <f>2341536.29+2341536.29+2766772.63+4339606.71</f>
        <v>11789451.92</v>
      </c>
      <c r="C31" s="5"/>
      <c r="D31" s="29">
        <f>1729795.8+1729795.8+2567296.96+3741583.79</f>
        <v>9768472.3500000015</v>
      </c>
    </row>
    <row r="32" spans="1:6" x14ac:dyDescent="0.3">
      <c r="A32" s="8" t="s">
        <v>8</v>
      </c>
      <c r="B32" s="13">
        <f>SUM(B29:B31)</f>
        <v>17018930.93</v>
      </c>
      <c r="C32" s="7"/>
      <c r="D32" s="13">
        <f>SUM(D29:D31)</f>
        <v>15134466.890000001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8297632.2599999998</v>
      </c>
      <c r="C35" s="12"/>
      <c r="D35" s="14">
        <v>7764363.1900000004</v>
      </c>
    </row>
    <row r="36" spans="1:6" x14ac:dyDescent="0.3">
      <c r="A36" s="3" t="s">
        <v>32</v>
      </c>
      <c r="B36" s="29">
        <v>11085246</v>
      </c>
      <c r="C36" s="15"/>
      <c r="D36" s="29">
        <v>11074197.92</v>
      </c>
    </row>
    <row r="37" spans="1:6" x14ac:dyDescent="0.3">
      <c r="A37" s="8" t="s">
        <v>6</v>
      </c>
      <c r="B37" s="30">
        <f>SUM(B35:B36)</f>
        <v>19382878.259999998</v>
      </c>
      <c r="C37" s="12"/>
      <c r="D37" s="30">
        <f>SUM(D35:D36)</f>
        <v>18838561.109999999</v>
      </c>
    </row>
    <row r="38" spans="1:6" x14ac:dyDescent="0.3">
      <c r="A38" s="8" t="s">
        <v>5</v>
      </c>
      <c r="B38" s="13">
        <f>+B32+B37</f>
        <v>36401809.189999998</v>
      </c>
      <c r="C38" s="13">
        <f>+C37+C32</f>
        <v>0</v>
      </c>
      <c r="D38" s="13">
        <f>+D32+D37</f>
        <v>33973028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f>+D41</f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1">
        <v>4976205.54</v>
      </c>
      <c r="C42" s="32"/>
      <c r="D42" s="31">
        <v>1504553</v>
      </c>
      <c r="E42" s="10"/>
      <c r="F42" s="10"/>
    </row>
    <row r="43" spans="1:6" ht="13.05" customHeight="1" x14ac:dyDescent="0.3">
      <c r="A43" s="3" t="s">
        <v>2</v>
      </c>
      <c r="B43" s="29">
        <f>+D43+D42</f>
        <v>107111798</v>
      </c>
      <c r="C43" s="15"/>
      <c r="D43" s="29">
        <v>105607245</v>
      </c>
      <c r="F43" s="35"/>
    </row>
    <row r="44" spans="1:6" x14ac:dyDescent="0.3">
      <c r="A44" s="8" t="s">
        <v>1</v>
      </c>
      <c r="B44" s="6">
        <f>SUM(B41:B43)</f>
        <v>158186844.53999999</v>
      </c>
      <c r="C44" s="9"/>
      <c r="D44" s="6">
        <f>SUM(D41:D43)</f>
        <v>153210639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3">
        <f>+B38+B44</f>
        <v>194588653.72999999</v>
      </c>
      <c r="C46" s="7"/>
      <c r="D46" s="33">
        <f>+D38+D44</f>
        <v>187183667</v>
      </c>
    </row>
    <row r="47" spans="1:6" ht="14.4" thickTop="1" x14ac:dyDescent="0.3">
      <c r="A47" s="8"/>
      <c r="B47" s="6"/>
      <c r="C47" s="7"/>
      <c r="D47" s="6"/>
    </row>
    <row r="48" spans="1:6" x14ac:dyDescent="0.3">
      <c r="A48" s="8"/>
      <c r="B48" s="6"/>
      <c r="C48" s="7"/>
      <c r="D48" s="6"/>
    </row>
    <row r="49" spans="1:4" x14ac:dyDescent="0.3">
      <c r="A49" s="3"/>
      <c r="B49" s="34"/>
      <c r="C49" s="5"/>
      <c r="D49" s="5"/>
    </row>
    <row r="50" spans="1:4" x14ac:dyDescent="0.3">
      <c r="A50" s="26"/>
      <c r="B50" s="4"/>
      <c r="C50" s="26"/>
      <c r="D50" s="27"/>
    </row>
    <row r="51" spans="1:4" x14ac:dyDescent="0.3">
      <c r="A51" s="36"/>
      <c r="B51" s="36"/>
      <c r="C51" s="36"/>
      <c r="D51" s="36"/>
    </row>
    <row r="52" spans="1:4" x14ac:dyDescent="0.3">
      <c r="A52" s="37"/>
      <c r="B52" s="37"/>
      <c r="C52" s="37"/>
      <c r="D52" s="37"/>
    </row>
    <row r="53" spans="1:4" x14ac:dyDescent="0.3">
      <c r="A53" s="3"/>
      <c r="B53" s="3"/>
      <c r="C53" s="3"/>
      <c r="D53" s="3"/>
    </row>
    <row r="54" spans="1:4" x14ac:dyDescent="0.3">
      <c r="A54" s="26"/>
      <c r="B54" s="26"/>
      <c r="C54" s="26"/>
      <c r="D54" s="27"/>
    </row>
    <row r="55" spans="1:4" x14ac:dyDescent="0.3">
      <c r="A55" s="36"/>
      <c r="B55" s="36"/>
      <c r="C55" s="36"/>
      <c r="D55" s="36"/>
    </row>
    <row r="56" spans="1:4" x14ac:dyDescent="0.3">
      <c r="A56" s="37"/>
      <c r="B56" s="37"/>
      <c r="C56" s="37"/>
      <c r="D56" s="37"/>
    </row>
    <row r="57" spans="1:4" x14ac:dyDescent="0.3">
      <c r="A57" s="28"/>
      <c r="B57" s="28"/>
      <c r="C57" s="28"/>
      <c r="D57" s="28"/>
    </row>
    <row r="58" spans="1:4" x14ac:dyDescent="0.3">
      <c r="A58" s="28"/>
      <c r="B58" s="28"/>
      <c r="C58" s="28"/>
      <c r="D58" s="28"/>
    </row>
    <row r="59" spans="1:4" x14ac:dyDescent="0.3">
      <c r="A59" s="28"/>
      <c r="B59" s="28"/>
      <c r="C59" s="28"/>
      <c r="D59" s="28"/>
    </row>
    <row r="60" spans="1:4" x14ac:dyDescent="0.3">
      <c r="A60" s="38" t="s">
        <v>34</v>
      </c>
      <c r="B60" s="38"/>
      <c r="C60" s="38"/>
      <c r="D60" s="38"/>
    </row>
    <row r="61" spans="1:4" s="39" customFormat="1" ht="13.2" x14ac:dyDescent="0.25"/>
    <row r="62" spans="1:4" s="39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2022-05-10T14:50:47Z</cp:lastPrinted>
  <dcterms:created xsi:type="dcterms:W3CDTF">2021-09-09T17:03:34Z</dcterms:created>
  <dcterms:modified xsi:type="dcterms:W3CDTF">2022-05-10T15:01:47Z</dcterms:modified>
</cp:coreProperties>
</file>