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41" i="2"/>
  <c r="B31" i="2" l="1"/>
  <c r="B30" i="2"/>
  <c r="B29" i="2"/>
  <c r="D43" i="2" l="1"/>
  <c r="D37" i="2"/>
  <c r="D31" i="2"/>
  <c r="D30" i="2"/>
  <c r="D32" i="2" s="1"/>
  <c r="D38" i="2" s="1"/>
  <c r="D29" i="2"/>
  <c r="D23" i="2"/>
  <c r="D24" i="2" s="1"/>
  <c r="D18" i="2"/>
  <c r="D44" i="2" l="1"/>
  <c r="D46" i="2" s="1"/>
  <c r="B43" i="2"/>
  <c r="B44" i="2" s="1"/>
  <c r="D25" i="2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<sst xmlns="http://schemas.openxmlformats.org/spreadsheetml/2006/main" count="38" uniqueCount="38">
  <si>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</si>
  <si>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</si>
  <si>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</si>
  <si>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</si>
  <si>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</si>
  <si>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</si>
  <si>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</si>
  <si>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</si>
  <si>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</si>
  <si>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</si>
  <si>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</si>
  <si>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</si>
  <si>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</si>
  <si>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</si>
  <si>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</si>
  <si>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</si>
  <si>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</si>
  <si>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</si>
  <si>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</si>
  <si>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</si>
  <si>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</si>
  <si>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</si>
  <si>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</si>
  <si>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</si>
  <si>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</si>
  <si>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</si>
  <si>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Diciembre</t>
  </si>
  <si>
    <t>Enero</t>
  </si>
  <si>
    <t>Al 31 de Enero 2022 y al 31 de diciembre  2021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</si>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</sst>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4" fontId="1" fillId="2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topLeftCell="A41" zoomScaleNormal="100" workbookViewId="0">
      <selection activeCell="A47" sqref="A47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4" t="s">
        <v>24</v>
      </c>
      <c r="B6" s="34"/>
      <c r="C6" s="34"/>
      <c r="D6" s="34"/>
      <c r="E6" s="34"/>
    </row>
    <row r="7" spans="1:5" ht="12.75" customHeight="1" x14ac:dyDescent="0.3">
      <c r="A7" s="34" t="s">
        <v>23</v>
      </c>
      <c r="B7" s="34"/>
      <c r="C7" s="34"/>
      <c r="D7" s="34"/>
      <c r="E7" s="34"/>
    </row>
    <row r="8" spans="1:5" ht="12.75" customHeight="1" x14ac:dyDescent="0.3">
      <c r="A8" s="34" t="s">
        <v>28</v>
      </c>
      <c r="B8" s="34"/>
      <c r="C8" s="34"/>
      <c r="D8" s="34"/>
      <c r="E8" s="34"/>
    </row>
    <row r="9" spans="1:5" ht="12.75" customHeight="1" x14ac:dyDescent="0.3">
      <c r="A9" s="34" t="s">
        <v>22</v>
      </c>
      <c r="B9" s="34"/>
      <c r="C9" s="34"/>
      <c r="D9" s="34"/>
      <c r="E9" s="34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27</v>
      </c>
      <c r="C11" s="26"/>
      <c r="D11" s="25" t="s">
        <v>26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140527620.37</v>
      </c>
      <c r="C14" s="22"/>
      <c r="D14" s="23">
        <v>141170636.71000001</v>
      </c>
      <c r="E14" s="24">
        <f>B14-D14</f>
        <v>-643016.34000000358</v>
      </c>
    </row>
    <row r="15" spans="1:5" x14ac:dyDescent="0.3">
      <c r="A15" s="3" t="s">
        <v>18</v>
      </c>
      <c r="B15" s="23">
        <f>50000+4723446.03+122435.1+7147.35</f>
        <v>4903028.4799999995</v>
      </c>
      <c r="C15" s="22"/>
      <c r="D15" s="23">
        <v>1104427</v>
      </c>
    </row>
    <row r="16" spans="1:5" x14ac:dyDescent="0.3">
      <c r="A16" s="3" t="s">
        <v>17</v>
      </c>
      <c r="B16" s="23">
        <v>3149576.86</v>
      </c>
      <c r="C16" s="22"/>
      <c r="D16" s="23">
        <v>3383475.69</v>
      </c>
    </row>
    <row r="17" spans="1:6" x14ac:dyDescent="0.3">
      <c r="A17" s="3" t="s">
        <v>16</v>
      </c>
      <c r="B17" s="29">
        <v>1204451.1599999999</v>
      </c>
      <c r="C17" s="22"/>
      <c r="D17" s="29">
        <v>1378474.64</v>
      </c>
    </row>
    <row r="18" spans="1:6" x14ac:dyDescent="0.3">
      <c r="A18" s="8" t="s">
        <v>15</v>
      </c>
      <c r="B18" s="21">
        <f>SUM(B14:B17)</f>
        <v>149784676.87</v>
      </c>
      <c r="C18" s="22"/>
      <c r="D18" s="21">
        <f>SUM(D14:D17)</f>
        <v>147037014.03999999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7783800.6200000001</v>
      </c>
      <c r="C21" s="15"/>
      <c r="D21" s="14">
        <v>8103887.9699999997</v>
      </c>
    </row>
    <row r="22" spans="1:6" x14ac:dyDescent="0.3">
      <c r="A22" s="3" t="s">
        <v>29</v>
      </c>
      <c r="B22" s="14">
        <v>18417340.32</v>
      </c>
      <c r="C22" s="15"/>
      <c r="D22" s="14">
        <v>18859429.210000001</v>
      </c>
    </row>
    <row r="23" spans="1:6" x14ac:dyDescent="0.3">
      <c r="A23" s="3" t="s">
        <v>30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26201142.940000001</v>
      </c>
      <c r="C24" s="15"/>
      <c r="D24" s="6">
        <f>SUM(D21:D23)</f>
        <v>26963319.18</v>
      </c>
    </row>
    <row r="25" spans="1:6" ht="14.4" thickBot="1" x14ac:dyDescent="0.35">
      <c r="A25" s="8" t="s">
        <v>11</v>
      </c>
      <c r="B25" s="33">
        <f>+B18+B24</f>
        <v>175985819.81</v>
      </c>
      <c r="C25" s="9"/>
      <c r="D25" s="33">
        <f>+D18+D24</f>
        <v>174000333.22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31</v>
      </c>
      <c r="B29" s="14">
        <f>5010578.2+201099.58</f>
        <v>5211677.78</v>
      </c>
      <c r="C29" s="15"/>
      <c r="D29" s="14">
        <f>4896937.1+882641.36</f>
        <v>5779578.46</v>
      </c>
    </row>
    <row r="30" spans="1:6" x14ac:dyDescent="0.3">
      <c r="A30" s="3" t="s">
        <v>32</v>
      </c>
      <c r="B30" s="14">
        <f>1250000+17080.71+70361.46+34130.46</f>
        <v>1371572.63</v>
      </c>
      <c r="C30" s="5"/>
      <c r="D30" s="14">
        <f>2500000+12631.56+100199.05+190556.28</f>
        <v>2803386.8899999997</v>
      </c>
    </row>
    <row r="31" spans="1:6" x14ac:dyDescent="0.3">
      <c r="A31" s="3" t="s">
        <v>33</v>
      </c>
      <c r="B31" s="29">
        <f>563274.58+563274.58+2168345.62+2599765.9</f>
        <v>5894660.6799999997</v>
      </c>
      <c r="C31" s="5"/>
      <c r="D31" s="29">
        <f>2050718.15+1968869.95</f>
        <v>4019588.0999999996</v>
      </c>
    </row>
    <row r="32" spans="1:6" x14ac:dyDescent="0.3">
      <c r="A32" s="8" t="s">
        <v>8</v>
      </c>
      <c r="B32" s="13">
        <f>SUM(B29:B31)</f>
        <v>12477911.09</v>
      </c>
      <c r="C32" s="7"/>
      <c r="D32" s="13">
        <f>SUM(D29:D31)</f>
        <v>12602553.449999999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34</v>
      </c>
      <c r="B35" s="14">
        <v>7776238.6100000003</v>
      </c>
      <c r="C35" s="12"/>
      <c r="D35" s="14">
        <v>8096325.96</v>
      </c>
    </row>
    <row r="36" spans="1:6" x14ac:dyDescent="0.3">
      <c r="A36" s="3" t="s">
        <v>35</v>
      </c>
      <c r="B36" s="29">
        <v>11887988.85</v>
      </c>
      <c r="C36" s="15"/>
      <c r="D36" s="29">
        <v>11756217.390000001</v>
      </c>
    </row>
    <row r="37" spans="1:6" x14ac:dyDescent="0.3">
      <c r="A37" s="8" t="s">
        <v>6</v>
      </c>
      <c r="B37" s="30">
        <f>SUM(B35:B36)</f>
        <v>19664227.460000001</v>
      </c>
      <c r="C37" s="12"/>
      <c r="D37" s="30">
        <f>SUM(D35:D36)</f>
        <v>19852543.350000001</v>
      </c>
    </row>
    <row r="38" spans="1:6" x14ac:dyDescent="0.3">
      <c r="A38" s="8" t="s">
        <v>5</v>
      </c>
      <c r="B38" s="13">
        <f>+B32+B37</f>
        <v>32142138.550000001</v>
      </c>
      <c r="C38" s="13">
        <f>+C37+C32</f>
        <v>0</v>
      </c>
      <c r="D38" s="13">
        <f>+D32+D37</f>
        <v>32455096.800000001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36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2298444.77</v>
      </c>
      <c r="C42" s="32"/>
      <c r="D42" s="31">
        <v>19264175.02</v>
      </c>
      <c r="E42" s="10"/>
      <c r="F42" s="10"/>
    </row>
    <row r="43" spans="1:6" ht="13.05" customHeight="1" x14ac:dyDescent="0.3">
      <c r="A43" s="3" t="s">
        <v>2</v>
      </c>
      <c r="B43" s="29">
        <f>+D43+D42</f>
        <v>95446395.420000002</v>
      </c>
      <c r="C43" s="15"/>
      <c r="D43" s="29">
        <f>81119557-4937336.6</f>
        <v>76182220.400000006</v>
      </c>
    </row>
    <row r="44" spans="1:6" x14ac:dyDescent="0.3">
      <c r="A44" s="8" t="s">
        <v>1</v>
      </c>
      <c r="B44" s="6">
        <f>SUM(B41:B43)</f>
        <v>143843681.19</v>
      </c>
      <c r="C44" s="9"/>
      <c r="D44" s="6">
        <f>SUM(D41:D43)</f>
        <v>141545236.42000002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175985819.74000001</v>
      </c>
      <c r="C46" s="7"/>
      <c r="D46" s="33">
        <f>+D38+D44</f>
        <v>174000333.22000003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8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4"/>
      <c r="B51" s="34"/>
      <c r="C51" s="34"/>
      <c r="D51" s="34"/>
    </row>
    <row r="52" spans="1:4" x14ac:dyDescent="0.3">
      <c r="A52" s="35"/>
      <c r="B52" s="35"/>
      <c r="C52" s="35"/>
      <c r="D52" s="35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4"/>
      <c r="B55" s="34"/>
      <c r="C55" s="34"/>
      <c r="D55" s="34"/>
    </row>
    <row r="56" spans="1:4" x14ac:dyDescent="0.3">
      <c r="A56" s="35"/>
      <c r="B56" s="35"/>
      <c r="C56" s="35"/>
      <c r="D56" s="35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6" t="s">
        <v>37</v>
      </c>
      <c r="B60" s="36"/>
      <c r="C60" s="36"/>
      <c r="D60" s="36"/>
    </row>
    <row r="61" spans="1:4" s="37" customFormat="1" ht="13.2" x14ac:dyDescent="0.25"/>
    <row r="62" spans="1:4" s="37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2022-02-10T15:28:09Z</cp:lastPrinted>
  <dcterms:created xsi:type="dcterms:W3CDTF">2021-09-09T17:03:34Z</dcterms:created>
  <dcterms:modified xsi:type="dcterms:W3CDTF">2022-02-10T15:31:31Z</dcterms:modified>
</cp:coreProperties>
</file>